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Formula" sheetId="1" r:id="rId1"/>
    <sheet name="Formula prezzo al m²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R2" authorId="0">
      <text>
        <r>
          <rPr>
            <sz val="10"/>
            <rFont val="Arial"/>
            <family val="2"/>
          </rPr>
          <t>Importo fittizio inserito solo per ottenere un prezzo al m²</t>
        </r>
      </text>
    </comment>
  </commentList>
</comments>
</file>

<file path=xl/sharedStrings.xml><?xml version="1.0" encoding="utf-8"?>
<sst xmlns="http://schemas.openxmlformats.org/spreadsheetml/2006/main" count="38" uniqueCount="37">
  <si>
    <t>Bereichstyp
Tipo rischio</t>
  </si>
  <si>
    <t>Bezeichnung
Descrizione</t>
  </si>
  <si>
    <t>Flächen
Superfici</t>
  </si>
  <si>
    <t>Ftäglich
Freq. Giornal.</t>
  </si>
  <si>
    <t>Funterhalt
Freq. Mantenim.</t>
  </si>
  <si>
    <t>Fgrund
Freq. Fondo</t>
  </si>
  <si>
    <t>RtäglichM2
Resa per m² Giornaliera</t>
  </si>
  <si>
    <t>RunterhaltM2
Resa per m² Mantenim.</t>
  </si>
  <si>
    <t>RgrundM2
Resa per m² Fondo</t>
  </si>
  <si>
    <t>Rtäglich h/m²
Resa ore per m²
Giornaliera</t>
  </si>
  <si>
    <t>RUnterhalt h/m²
Resa ore per m²
Mantenim.</t>
  </si>
  <si>
    <t>RGrund h/m²
Resa ore per m²
Fondo</t>
  </si>
  <si>
    <t>Ore al mese
Giornal.</t>
  </si>
  <si>
    <t>h/m  Unterhalt
Ore al mese
Mantenim.</t>
  </si>
  <si>
    <t>h/m Grund 
Ore al mese
Fondo</t>
  </si>
  <si>
    <t>h/m
Ore al mese
N+O+P</t>
  </si>
  <si>
    <t>EP Reinigung €/h
Costo orario</t>
  </si>
  <si>
    <t>Effektiver Preis €/m²
Prezzo effett. al m²</t>
  </si>
  <si>
    <t>ALTISSIMO</t>
  </si>
  <si>
    <t>Intensivbereich</t>
  </si>
  <si>
    <t>Reinräume</t>
  </si>
  <si>
    <t>OP</t>
  </si>
  <si>
    <t>Eingriffsräume ausser OP</t>
  </si>
  <si>
    <t>Il prezzo effettivo al m² (colonnaS) di ciascuna tipologia è dato dalla seguente formula:</t>
  </si>
  <si>
    <t>colonnaQ-(ore di lavoro al mese per pulire 1 m²) diviso colonnaM-(superficie in m²) per colonnaR-(costo orario)</t>
  </si>
  <si>
    <t>Il numero di colonnaQ-(ore di lavoro al mese per pulire 1 m²) è dato dalla formula: colonnaN + colonnaO + colonnaP
che è la somma di tre valori, uno per ciascun tipo di pulizia (N=giornaliera, O=mantenimento e P=fondo)</t>
  </si>
  <si>
    <t>colonnaN = colonnaM-(superficie in m²) per colonnaD-(frequenza settimanale pulizie) per colonnaJ-(resa ore di lavoro al m²) per 52 diviso 12</t>
  </si>
  <si>
    <t>colonnaO = colonnaM-(superficie in m²) per colonnaE-(frequenza settimanale pulizie) per colonnaK-(resa ore di lavoro al m²) per 52 diviso 12</t>
  </si>
  <si>
    <t>colonnaP = colonnaM-(superficie in m²) per colonnaF-(frequenza annuale pulizie) per colonnaL-(resa ore di lavoro al m²) diviso 12</t>
  </si>
  <si>
    <t xml:space="preserve">Die Zahl der SpalteQ-(monatl. Arbeitsstunden für die Reinigung von 1 Qm) ergibt sich aus der Formel: </t>
  </si>
  <si>
    <t>SpalteN + SpalteO + SpalteP</t>
  </si>
  <si>
    <t>was die Summe der drei Werte ist, einer für jede Reinigungsart (N=tägl. Reinigung, O=Unterhaltsreinigung und P=Grundreinigung)</t>
  </si>
  <si>
    <t>SpalteN = SpalteM-(Fläche in Qm.) multipliziert mit SpalteD-(Häufigkeit Reinigung/Woche) multipliziert mit SpalteJ-(Arbeitsleistung Std./Qm.) multipliziert mit 52 dividiert durch 12</t>
  </si>
  <si>
    <t>SpalteO = SpalteM-(Fläche in Qm.) multipliziert mit SpalteE-(Häufigkeit Reinigung/Woche) multipliziert mit SpalteK-(Arbeitsleistung Std./Qm) multipliziert mit 52 dividiert durch 12</t>
  </si>
  <si>
    <t>SpalteP = SpalteM-(Fläche in Qm.) multipliziert mit SpalteF-(Häufigkeit Reinigung/Jahr) multipliziert mit SpalteL-(Arbeitsleistung Std./Qm.) dividiert durch 12</t>
  </si>
  <si>
    <t>SpalteQ-(Arbeitsstunden/Monat für die Reinigung von 1 Qm) dividiert durch SpalteM-(Fläche in Quadratmeter) multipliziert mit SpalteR-(Stundenpreis)</t>
  </si>
  <si>
    <t>Der effektive Preis pro Quadratmeter (SpalteS) eines jeden Raumclusters ergibt sich aus olgender Formel: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</si>
</sst>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#,##0.000000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1">
    <font>
      <sz val="10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64" fontId="0" fillId="0" borderId="0">
      <alignment/>
      <protection/>
    </xf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 wrapText="1"/>
    </xf>
    <xf numFmtId="164" fontId="2" fillId="33" borderId="0" xfId="43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>
      <alignment horizontal="center" vertical="top" wrapText="1"/>
    </xf>
    <xf numFmtId="165" fontId="2" fillId="33" borderId="0" xfId="43" applyNumberFormat="1" applyFont="1" applyFill="1" applyBorder="1" applyAlignment="1" applyProtection="1">
      <alignment horizontal="center" vertical="top" wrapText="1"/>
      <protection/>
    </xf>
    <xf numFmtId="164" fontId="2" fillId="33" borderId="0" xfId="43" applyFont="1" applyFill="1" applyBorder="1" applyAlignment="1" applyProtection="1">
      <alignment horizontal="right" vertical="top" wrapText="1"/>
      <protection/>
    </xf>
    <xf numFmtId="164" fontId="2" fillId="34" borderId="0" xfId="43" applyFont="1" applyFill="1" applyBorder="1" applyAlignment="1" applyProtection="1">
      <alignment horizontal="right" vertical="top" wrapText="1"/>
      <protection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2" fillId="0" borderId="0" xfId="0" applyFont="1" applyAlignment="1">
      <alignment horizontal="justify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PageLayoutView="0" workbookViewId="0" topLeftCell="D1">
      <selection activeCell="E16" sqref="E16"/>
    </sheetView>
  </sheetViews>
  <sheetFormatPr defaultColWidth="11.57421875" defaultRowHeight="12.75"/>
  <cols>
    <col min="1" max="1" width="11.57421875" style="0" customWidth="1"/>
    <col min="2" max="2" width="12.7109375" style="0" customWidth="1"/>
    <col min="3" max="4" width="11.57421875" style="0" customWidth="1"/>
    <col min="5" max="5" width="15.421875" style="0" customWidth="1"/>
    <col min="6" max="8" width="11.57421875" style="0" customWidth="1"/>
    <col min="9" max="9" width="10.421875" style="0" customWidth="1"/>
    <col min="10" max="12" width="11.57421875" style="0" customWidth="1"/>
    <col min="13" max="13" width="8.421875" style="0" customWidth="1"/>
    <col min="14" max="14" width="10.28125" style="0" customWidth="1"/>
    <col min="15" max="15" width="11.57421875" style="0" customWidth="1"/>
    <col min="16" max="16" width="10.421875" style="0" customWidth="1"/>
    <col min="17" max="17" width="10.28125" style="0" customWidth="1"/>
  </cols>
  <sheetData>
    <row r="1" spans="1:19" ht="56.25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" t="s">
        <v>2</v>
      </c>
      <c r="N1" s="3" t="s">
        <v>12</v>
      </c>
      <c r="O1" s="3" t="s">
        <v>13</v>
      </c>
      <c r="P1" s="3" t="s">
        <v>14</v>
      </c>
      <c r="Q1" s="4" t="s">
        <v>15</v>
      </c>
      <c r="R1" s="5" t="s">
        <v>16</v>
      </c>
      <c r="S1" s="5" t="s">
        <v>17</v>
      </c>
    </row>
    <row r="2" spans="1:19" ht="22.5">
      <c r="A2" s="6" t="s">
        <v>18</v>
      </c>
      <c r="B2" s="7" t="s">
        <v>19</v>
      </c>
      <c r="C2" s="8">
        <v>1801.98</v>
      </c>
      <c r="D2" s="9">
        <v>7</v>
      </c>
      <c r="E2" s="9">
        <v>7</v>
      </c>
      <c r="F2" s="9">
        <v>1</v>
      </c>
      <c r="G2" s="8">
        <v>90</v>
      </c>
      <c r="H2" s="8">
        <v>200</v>
      </c>
      <c r="I2" s="8">
        <v>40</v>
      </c>
      <c r="J2" s="10">
        <f aca="true" t="shared" si="0" ref="J2:L5">1/G2</f>
        <v>0.011111111111111112</v>
      </c>
      <c r="K2" s="10">
        <f t="shared" si="0"/>
        <v>0.005</v>
      </c>
      <c r="L2" s="10">
        <f t="shared" si="0"/>
        <v>0.025</v>
      </c>
      <c r="M2" s="8">
        <v>1801.98</v>
      </c>
      <c r="N2" s="8">
        <f>M2*(D2*J2)*52/12</f>
        <v>607.334</v>
      </c>
      <c r="O2" s="8">
        <f>M2*(E2*K2)*52/12</f>
        <v>273.30030000000005</v>
      </c>
      <c r="P2" s="8">
        <f>M2*(F2*L2)/12</f>
        <v>3.754125</v>
      </c>
      <c r="Q2" s="8">
        <f>SUM(N2:P2)</f>
        <v>884.388425</v>
      </c>
      <c r="R2" s="11">
        <v>17.5</v>
      </c>
      <c r="S2" s="12">
        <f>Q2/M2*R2</f>
        <v>8.588773148148148</v>
      </c>
    </row>
    <row r="3" spans="1:19" ht="12.75">
      <c r="A3" s="6"/>
      <c r="B3" s="7" t="s">
        <v>20</v>
      </c>
      <c r="C3" s="8">
        <v>2322.55</v>
      </c>
      <c r="D3" s="9">
        <v>5</v>
      </c>
      <c r="E3" s="9">
        <v>7</v>
      </c>
      <c r="F3" s="9">
        <v>1</v>
      </c>
      <c r="G3" s="8">
        <v>90</v>
      </c>
      <c r="H3" s="8">
        <v>200</v>
      </c>
      <c r="I3" s="8">
        <v>35</v>
      </c>
      <c r="J3" s="10">
        <f t="shared" si="0"/>
        <v>0.011111111111111112</v>
      </c>
      <c r="K3" s="10">
        <f t="shared" si="0"/>
        <v>0.005</v>
      </c>
      <c r="L3" s="10">
        <f t="shared" si="0"/>
        <v>0.02857142857142857</v>
      </c>
      <c r="M3" s="8">
        <v>2322.55</v>
      </c>
      <c r="N3" s="8">
        <f>M3*(D3*J3)*52/12</f>
        <v>559.1324074074074</v>
      </c>
      <c r="O3" s="8">
        <f>M3*(E3*K3)*52/12</f>
        <v>352.2534166666667</v>
      </c>
      <c r="P3" s="8">
        <f>M3*(F3*L3)/12</f>
        <v>5.529880952380953</v>
      </c>
      <c r="Q3" s="8">
        <f>SUM(N3:P3)</f>
        <v>916.915705026455</v>
      </c>
      <c r="R3" s="11">
        <v>17.5</v>
      </c>
      <c r="S3" s="12">
        <f>Q3/M3*R3</f>
        <v>6.908796296296296</v>
      </c>
    </row>
    <row r="4" spans="1:19" ht="12.75">
      <c r="A4" s="6"/>
      <c r="B4" s="7" t="s">
        <v>21</v>
      </c>
      <c r="C4" s="8">
        <v>1182.36</v>
      </c>
      <c r="D4" s="9">
        <v>6</v>
      </c>
      <c r="E4" s="9">
        <v>0</v>
      </c>
      <c r="F4" s="9">
        <v>52</v>
      </c>
      <c r="G4" s="8">
        <v>40</v>
      </c>
      <c r="H4" s="8">
        <v>120</v>
      </c>
      <c r="I4" s="8">
        <v>20</v>
      </c>
      <c r="J4" s="10">
        <f t="shared" si="0"/>
        <v>0.025</v>
      </c>
      <c r="K4" s="10">
        <f t="shared" si="0"/>
        <v>0.008333333333333333</v>
      </c>
      <c r="L4" s="10">
        <f t="shared" si="0"/>
        <v>0.05</v>
      </c>
      <c r="M4" s="8">
        <v>1182.36</v>
      </c>
      <c r="N4" s="8">
        <f>M4*(D4*J4)*52/12</f>
        <v>768.5340000000001</v>
      </c>
      <c r="O4" s="8">
        <f>M4*(E4*K4)*52/12</f>
        <v>0</v>
      </c>
      <c r="P4" s="8">
        <f>M4*(F4*L4)/12</f>
        <v>256.178</v>
      </c>
      <c r="Q4" s="8">
        <f>SUM(N4:P4)</f>
        <v>1024.712</v>
      </c>
      <c r="R4" s="11">
        <v>17.5</v>
      </c>
      <c r="S4" s="12">
        <f>Q4/M4*R4</f>
        <v>15.166666666666668</v>
      </c>
    </row>
    <row r="5" spans="1:19" ht="22.5">
      <c r="A5" s="6"/>
      <c r="B5" s="7" t="s">
        <v>22</v>
      </c>
      <c r="C5" s="8">
        <v>1714.54</v>
      </c>
      <c r="D5" s="9">
        <v>6</v>
      </c>
      <c r="E5" s="9">
        <v>6</v>
      </c>
      <c r="F5" s="9">
        <v>1</v>
      </c>
      <c r="G5" s="8">
        <v>100</v>
      </c>
      <c r="H5" s="8">
        <v>200</v>
      </c>
      <c r="I5" s="8">
        <v>35</v>
      </c>
      <c r="J5" s="10">
        <f t="shared" si="0"/>
        <v>0.01</v>
      </c>
      <c r="K5" s="10">
        <f t="shared" si="0"/>
        <v>0.005</v>
      </c>
      <c r="L5" s="10">
        <f t="shared" si="0"/>
        <v>0.02857142857142857</v>
      </c>
      <c r="M5" s="8">
        <v>1714.54</v>
      </c>
      <c r="N5" s="8">
        <f>M5*(D5*J5)*52/12</f>
        <v>445.78040000000004</v>
      </c>
      <c r="O5" s="8">
        <f>M5*(E5*K5)*52/12</f>
        <v>222.89020000000002</v>
      </c>
      <c r="P5" s="8">
        <f>M5*(F5*L5)/12</f>
        <v>4.082238095238095</v>
      </c>
      <c r="Q5" s="8">
        <f>SUM(N5:P5)</f>
        <v>672.7528380952381</v>
      </c>
      <c r="R5" s="11">
        <v>17.5</v>
      </c>
      <c r="S5" s="12">
        <f>Q5/M5*R5</f>
        <v>6.866666666666667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91.28125" style="0" customWidth="1"/>
  </cols>
  <sheetData>
    <row r="1" ht="14.25">
      <c r="A1" s="13" t="s">
        <v>23</v>
      </c>
    </row>
    <row r="2" ht="28.5">
      <c r="A2" s="13" t="s">
        <v>24</v>
      </c>
    </row>
    <row r="3" ht="14.25">
      <c r="A3" s="13"/>
    </row>
    <row r="4" ht="60">
      <c r="A4" s="14" t="s">
        <v>25</v>
      </c>
    </row>
    <row r="5" ht="28.5">
      <c r="A5" s="13" t="s">
        <v>26</v>
      </c>
    </row>
    <row r="6" ht="28.5">
      <c r="A6" s="13" t="s">
        <v>27</v>
      </c>
    </row>
    <row r="7" ht="28.5">
      <c r="A7" s="13" t="s">
        <v>28</v>
      </c>
    </row>
    <row r="10" spans="1:5" ht="14.25">
      <c r="A10" s="15"/>
      <c r="B10" s="15"/>
      <c r="C10" s="15"/>
      <c r="D10" s="15"/>
      <c r="E10" s="15"/>
    </row>
    <row r="11" spans="1:5" ht="28.5">
      <c r="A11" s="16" t="s">
        <v>36</v>
      </c>
      <c r="B11" s="15"/>
      <c r="C11" s="15"/>
      <c r="D11" s="15"/>
      <c r="E11" s="15"/>
    </row>
    <row r="12" spans="1:5" ht="14.25">
      <c r="A12" s="15" t="s">
        <v>35</v>
      </c>
      <c r="B12" s="15"/>
      <c r="C12" s="15"/>
      <c r="D12" s="15"/>
      <c r="E12" s="15"/>
    </row>
    <row r="13" spans="1:5" ht="14.25">
      <c r="A13" s="15"/>
      <c r="B13" s="15"/>
      <c r="C13" s="15"/>
      <c r="D13" s="15"/>
      <c r="E13" s="15"/>
    </row>
    <row r="14" spans="1:5" ht="14.25">
      <c r="A14" s="15" t="s">
        <v>29</v>
      </c>
      <c r="B14" s="15"/>
      <c r="C14" s="15"/>
      <c r="D14" s="15"/>
      <c r="E14" s="15"/>
    </row>
    <row r="15" spans="1:5" ht="14.25">
      <c r="A15" s="15" t="s">
        <v>30</v>
      </c>
      <c r="B15" s="15"/>
      <c r="C15" s="15"/>
      <c r="D15" s="15"/>
      <c r="E15" s="15"/>
    </row>
    <row r="16" spans="1:5" ht="14.25">
      <c r="A16" s="15" t="s">
        <v>31</v>
      </c>
      <c r="B16" s="15"/>
      <c r="C16" s="15"/>
      <c r="D16" s="15"/>
      <c r="E16" s="15"/>
    </row>
    <row r="17" spans="1:5" ht="33.75" customHeight="1">
      <c r="A17" s="13" t="s">
        <v>32</v>
      </c>
      <c r="B17" s="15"/>
      <c r="C17" s="15"/>
      <c r="D17" s="15"/>
      <c r="E17" s="15"/>
    </row>
    <row r="18" spans="1:5" ht="28.5">
      <c r="A18" s="13" t="s">
        <v>33</v>
      </c>
      <c r="B18" s="15"/>
      <c r="C18" s="15"/>
      <c r="D18" s="15"/>
      <c r="E18" s="15"/>
    </row>
    <row r="19" spans="1:5" ht="28.5">
      <c r="A19" s="13" t="s">
        <v>34</v>
      </c>
      <c r="B19" s="15"/>
      <c r="C19" s="15"/>
      <c r="D19" s="15"/>
      <c r="E19" s="15"/>
    </row>
    <row r="20" spans="1:5" ht="14.25">
      <c r="A20" s="15"/>
      <c r="B20" s="15"/>
      <c r="C20" s="15"/>
      <c r="D20" s="15"/>
      <c r="E20" s="15"/>
    </row>
    <row r="21" spans="1:5" ht="14.25">
      <c r="A21" s="15"/>
      <c r="B21" s="15"/>
      <c r="C21" s="15"/>
      <c r="D21" s="15"/>
      <c r="E21" s="15"/>
    </row>
    <row r="22" ht="14.25">
      <c r="A22" s="15"/>
    </row>
    <row r="23" ht="14.25">
      <c r="A23" s="15"/>
    </row>
    <row r="24" ht="14.25">
      <c r="A24" s="15"/>
    </row>
  </sheetData>
  <sheetProtection selectLockedCells="1" selectUnlockedCells="1"/>
  <printOptions/>
  <pageMargins left="0.5180555555555556" right="0.6520833333333333" top="0.7125" bottom="0.7381944444444444" header="0.44722222222222224" footer="0.4729166666666666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dcterms:modified xsi:type="dcterms:W3CDTF">2013-04-09T09:13:09Z</dcterms:modified>
  <cp:category/>
  <cp:version/>
  <cp:contentType/>
  <cp:contentStatus/>
</cp:coreProperties>
</file>