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2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<sst xmlns="http://schemas.openxmlformats.org/spreadsheetml/2006/main" count="543" uniqueCount="442">
  <si>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</si>
  <si>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</si>
  <si>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</si>
  <si>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</si>
  <si>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</si>
  <si>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</si>
  <si>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</si>
  <si>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</si>
  <si>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</si>
  <si>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</si>
  <si>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</si>
  <si>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</si>
  <si>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</si>
  <si>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</si>
  <si>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</si>
  <si>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</si>
  <si>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</si>
  <si>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</si>
  <si>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</si>
  <si>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</si>
  <si>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</si>
  <si>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</si>
  <si>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</si>
  <si>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</si>
  <si>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</si>
  <si>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</si>
  <si>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</si>
  <si>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</si>
  <si>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</si>
  <si>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</si>
  <si>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</si>
  <si>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</si>
  <si>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</si>
  <si>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</si>
  <si>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</si>
  <si>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</si>
  <si>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</si>
  <si>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</si>
  <si>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</si>
  <si>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</si>
  <si>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</si>
  <si>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</si>
  <si>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</si>
  <si>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</si>
  <si>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</si>
  <si>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</si>
  <si>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</si>
  <si>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</si>
  <si>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</si>
  <si>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</si>
  <si>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</si>
  <si>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</si>
  <si>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</si>
  <si>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</si>
  <si>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</si>
  <si>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</si>
  <si>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</si>
  <si>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</si>
  <si>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</si>
  <si>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</si>
  <si>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</si>
  <si>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</si>
  <si>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</si>
  <si>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</si>
  <si>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</si>
  <si>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</si>
  <si>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</si>
  <si>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</si>
  <si>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</si>
  <si>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</si>
  <si>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</si>
  <si>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</si>
  <si>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</si>
  <si>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</si>
  <si>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</si>
  <si>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</si>
  <si>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</si>
  <si>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</si>
  <si>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</si>
  <si>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</si>
  <si>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</si>
  <si>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</si>
  <si>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</si>
  <si>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</si>
  <si>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</si>
  <si>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</si>
  <si>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</si>
  <si>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</si>
  <si>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</si>
  <si>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</si>
  <si>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</si>
  <si>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</si>
  <si>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</si>
  <si>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</si>
  <si>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</si>
  <si>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</si>
  <si>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</si>
  <si>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</si>
  <si>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</si>
  <si>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</si>
  <si>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</si>
  <si>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</si>
  <si>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</si>
  <si>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</si>
  <si>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</si>
  <si>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</si>
  <si>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</si>
  <si>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</si>
  <si>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</si>
  <si>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</si>
  <si>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</si>
  <si>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</si>
  <si>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</si>
  <si>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</si>
  <si>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</si>
  <si>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</si>
  <si>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</si>
  <si>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</si>
  <si>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</si>
  <si>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</si>
  <si>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</si>
  <si>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</si>
  <si>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</si>
  <si>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</si>
  <si>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</si>
  <si>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</si>
  <si>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</si>
  <si>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</si>
  <si>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</si>
  <si>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</si>
  <si>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</si>
  <si>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</si>
  <si>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</si>
  <si>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</si>
  <si>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</si>
  <si>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</si>
  <si>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</si>
  <si>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</si>
  <si>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</si>
  <si>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</si>
  <si>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</si>
  <si>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</si>
  <si>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</si>
  <si>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</si>
  <si>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</si>
  <si>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</si>
  <si>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</si>
  <si>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</si>
  <si>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</si>
  <si>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</si>
  <si>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</si>
  <si>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</si>
  <si>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</si>
  <si>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</si>
  <si>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</si>
  <si>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</si>
  <si>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</si>
  <si>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</si>
  <si>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</si>
  <si>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</si>
  <si>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</si>
  <si>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</si>
  <si>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</si>
  <si>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</si>
  <si>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</si>
  <si>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</si>
  <si>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</si>
  <si>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</si>
  <si>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</si>
  <si>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</si>
  <si>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</si>
  <si>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</si>
  <si>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</si>
  <si>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</si>
  <si>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</si>
  <si>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</si>
  <si>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</si>
  <si>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</si>
  <si>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</si>
  <si>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</si>
  <si>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</si>
  <si>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</si>
  <si>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</si>
  <si>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</si>
  <si>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</si>
  <si>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</si>
  <si>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</si>
  <si>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</si>
  <si>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</si>
  <si>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</si>
  <si>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</si>
  <si>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</si>
  <si>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</si>
  <si>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</si>
  <si>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</si>
  <si>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</si>
  <si>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</si>
  <si>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</si>
  <si>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</si>
  <si>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</si>
  <si>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</si>
  <si>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</si>
  <si>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</si>
  <si>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</si>
  <si>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</si>
  <si>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</si>
  <si>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</si>
  <si>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</si>
  <si>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</si>
  <si>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</si>
  <si>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</si>
  <si>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</si>
  <si>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</si>
  <si>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</si>
  <si>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</si>
  <si>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</si>
  <si>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</si>
  <si>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</si>
  <si>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</si>
  <si>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</si>
  <si>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</si>
  <si>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</si>
  <si>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</si>
  <si>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</si>
  <si>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</si>
  <si>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</si>
  <si>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</si>
  <si>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</si>
  <si>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</si>
  <si>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</si>
  <si>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</si>
  <si>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</si>
  <si>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</si>
  <si>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</si>
  <si>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</si>
  <si>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</si>
  <si>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</si>
  <si>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</si>
  <si>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</si>
  <si>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</si>
  <si>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</si>
  <si>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</si>
  <si>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</si>
  <si>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</si>
  <si>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</si>
  <si>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</si>
  <si>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</si>
  <si>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</si>
  <si>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</si>
  <si>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</si>
  <si>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</si>
  <si>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</si>
  <si>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</si>
  <si>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</si>
  <si>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</si>
  <si>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</si>
  <si>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</si>
  <si>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</si>
  <si>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</si>
  <si>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</si>
  <si>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</si>
  <si>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</si>
  <si>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</si>
  <si>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</si>
  <si>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</si>
  <si>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</si>
  <si>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</si>
  <si>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</si>
  <si>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</si>
  <si>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</si>
  <si>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</si>
  <si>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</si>
  <si>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</si>
  <si>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</si>
  <si>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</si>
  <si>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</si>
  <si>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</si>
  <si>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</si>
  <si>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</si>
  <si>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</si>
  <si>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</si>
  <si>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</si>
  <si>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</si>
  <si>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</si>
  <si>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</si>
  <si>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</si>
  <si>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</si>
  <si>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</si>
  <si>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</si>
  <si>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</si>
  <si>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51</t>
  </si>
  <si>
    <t>ELEMENTARPREISE</t>
  </si>
  <si>
    <t/>
  </si>
  <si>
    <t>51.01</t>
  </si>
  <si>
    <t>STUNDENLÖHNE</t>
  </si>
  <si>
    <t>51.01.01</t>
  </si>
  <si>
    <t>Bausektor</t>
  </si>
  <si>
    <t>51.01.01.01</t>
  </si>
  <si>
    <t>Hochspez. Facharbeiter oder Meister</t>
  </si>
  <si>
    <t>h</t>
  </si>
  <si>
    <t>51.01.01.03</t>
  </si>
  <si>
    <t>Qualifizierter Facharbeiter</t>
  </si>
  <si>
    <t>51.02</t>
  </si>
  <si>
    <t>MIETEN</t>
  </si>
  <si>
    <t>51.02.01</t>
  </si>
  <si>
    <t>TRANSPORTGERÄTE</t>
  </si>
  <si>
    <t>51.02.01.14</t>
  </si>
  <si>
    <t>Lastwagen mit Kippbrücke, 3- seitig</t>
  </si>
  <si>
    <t>51.02.01.14G</t>
  </si>
  <si>
    <t>Gewicht (Sondergenehmigung) 33 t</t>
  </si>
  <si>
    <t>51.02.02</t>
  </si>
  <si>
    <t>ERDBEWEGUNGS- UND LADEMASCHINEN</t>
  </si>
  <si>
    <t>51.02.02.02</t>
  </si>
  <si>
    <t>Löffelbagger mit Raupen, Schnellverschluss, Hammer und Zangenanlage:</t>
  </si>
  <si>
    <t>51.02.02.02D</t>
  </si>
  <si>
    <t>Hydraulik-Bagger mit Raupen, Motorleistung: von 77 bis 109 kW</t>
  </si>
  <si>
    <t>52</t>
  </si>
  <si>
    <t>ALLGEMEINE UND BESONDERE LASTEN DER BAUSTELLE</t>
  </si>
  <si>
    <t>52.01</t>
  </si>
  <si>
    <t>ALLGEMEINE BAUSTELLENLASTEN</t>
  </si>
  <si>
    <t>52.01.01</t>
  </si>
  <si>
    <t>EINRICHTEN UND RÄUMEN DER BAUSTELLE</t>
  </si>
  <si>
    <t>Einrichtung, Instandhaltung und Abbruch der Baustelle</t>
  </si>
  <si>
    <t>psch</t>
  </si>
  <si>
    <t>52.01.03</t>
  </si>
  <si>
    <t>BAUSTELLENSCHILDER</t>
  </si>
  <si>
    <t>52.01.03.01</t>
  </si>
  <si>
    <t>Zweisprachiges Baustellenschild</t>
  </si>
  <si>
    <t>52.01.03.01A</t>
  </si>
  <si>
    <t>Dimension 2,00 x 1,50 m</t>
  </si>
  <si>
    <t>53</t>
  </si>
  <si>
    <t>VORBEREITUNGS- UND ABSCHLUSSARBEITEN</t>
  </si>
  <si>
    <t>53.02</t>
  </si>
  <si>
    <t>RODUNGSARBEITEN</t>
  </si>
  <si>
    <t>53.02.01</t>
  </si>
  <si>
    <t>RODUNGEN</t>
  </si>
  <si>
    <t>53.02.01.01</t>
  </si>
  <si>
    <t>Rodungen - inbegriffen das Fällen von Bäumen mit Durchmesser bis 15 cm</t>
  </si>
  <si>
    <t>m2</t>
  </si>
  <si>
    <t>53.02.02</t>
  </si>
  <si>
    <t>FÄLLEN VON BÄUMEN</t>
  </si>
  <si>
    <t>53.02.02.01</t>
  </si>
  <si>
    <t>Fällen von Bäumen</t>
  </si>
  <si>
    <t>53.02.02.01C</t>
  </si>
  <si>
    <t>Durchmesser 31 bis 40 cm</t>
  </si>
  <si>
    <t>Nr</t>
  </si>
  <si>
    <t>54</t>
  </si>
  <si>
    <t>ERDBEWEGUNGEN, ABBRUCHARBEITEN</t>
  </si>
  <si>
    <t>54.01</t>
  </si>
  <si>
    <t>AUSHÜBE</t>
  </si>
  <si>
    <t>54.01.02</t>
  </si>
  <si>
    <t>GRABENAUSHUB (AUSHUBARBEITEN MIT VORGESCHRIEBENEM QUERSCHNITT)</t>
  </si>
  <si>
    <t>54.01.02.01</t>
  </si>
  <si>
    <t>Grabenaushub in Material jedwelcher Konsistenz</t>
  </si>
  <si>
    <t>54.01.02.01B</t>
  </si>
  <si>
    <t>seitliche Lagerung innerhalb 5,0 m, ohne Aufladen und ohne Abtransport</t>
  </si>
  <si>
    <t>m3</t>
  </si>
  <si>
    <t>54.45</t>
  </si>
  <si>
    <t>DEPONIEGEBÜHREN</t>
  </si>
  <si>
    <t>54.45.04</t>
  </si>
  <si>
    <t>DEPONIEGEBÜHREN FÜR PFLANZLICHE RESTSTOFFE</t>
  </si>
  <si>
    <t>54.45.04.01</t>
  </si>
  <si>
    <t>Kl.7/A pflanzl. Reststoffe</t>
  </si>
  <si>
    <t>86</t>
  </si>
  <si>
    <t>STRASSENREGELBAUWERKE, 
STRASSENZUBEHÖR, 
STRASSENBESCHILDERUNG
 UND BODENMARKIERUNG</t>
  </si>
  <si>
    <t>86.18</t>
  </si>
  <si>
    <t>FELSSICHERUNG</t>
  </si>
  <si>
    <t>86.18.03</t>
  </si>
  <si>
    <t>FELSSICHERUNG DURCH EINFACHE ODER VERSTÄRKTE METALLNETZE</t>
  </si>
  <si>
    <t>86.18.03.02</t>
  </si>
  <si>
    <t>Felsverhängung mittels Metallnetzen</t>
  </si>
  <si>
    <t>86.18.03.02A</t>
  </si>
  <si>
    <t>Metallgitternetz mit doppelter Torsion, 8x10 Durchmesser 3,00 mm</t>
  </si>
  <si>
    <t>86.18.05</t>
  </si>
  <si>
    <t>FELSSICHERUNG MIT DRAHTSEILNETZEN</t>
  </si>
  <si>
    <t>86.18.05.02</t>
  </si>
  <si>
    <t>Verhängung mittels Drahtseilnetz Durchmesser 8 mm  und Randseil 14 mm</t>
  </si>
  <si>
    <t>86.18.05.02B</t>
  </si>
  <si>
    <t>mit Maschen 25 x 25 cm</t>
  </si>
  <si>
    <t>86.20</t>
  </si>
  <si>
    <t>STEINSCHLAGSCHUTZBAUTEN</t>
  </si>
  <si>
    <t>DEFORMIERBARE STEINSCHLAGSCHUTZBAUTEN</t>
  </si>
  <si>
    <t>86.20.04.01</t>
  </si>
  <si>
    <t>Ausführung von verzinkten flexiblen Steinschlag-Schutzzäune</t>
  </si>
  <si>
    <t>86.20.04.01F</t>
  </si>
  <si>
    <t>3000 kj Mindesthöhe 5,0 m.</t>
  </si>
  <si>
    <t>86.21</t>
  </si>
  <si>
    <t>ERGÄNZENDE POSITION ZU DEN FELSSICHERUNG (86.18) UND STEINSCHLAGSCHUTZBAUTEN (86.20)</t>
  </si>
  <si>
    <t>86.21.02</t>
  </si>
  <si>
    <t>BOHRUNGEN</t>
  </si>
  <si>
    <t>86.21.02.01</t>
  </si>
  <si>
    <t>Bohrungen mit tragbarem Bohrgerät</t>
  </si>
  <si>
    <t>86.21.02.01A</t>
  </si>
  <si>
    <t>Durchmesser bis 42 mm</t>
  </si>
  <si>
    <t>m</t>
  </si>
  <si>
    <t>86.21.03</t>
  </si>
  <si>
    <t>VERANKERUNGEN UND METALLSEILE</t>
  </si>
  <si>
    <t>86.21.03.10</t>
  </si>
  <si>
    <t>Metallverankerungen B450C</t>
  </si>
  <si>
    <t>86.21.03.10B</t>
  </si>
  <si>
    <t>Durchmesser 24 mm</t>
  </si>
  <si>
    <t>86.21.03.20</t>
  </si>
  <si>
    <t>Stahlseil vom Typ AMZ</t>
  </si>
  <si>
    <t>86.21.03.20D</t>
  </si>
  <si>
    <t>Durchmesser 16 mm</t>
  </si>
  <si>
    <t>OS 12B</t>
  </si>
  <si>
    <t>*99.00.00.01</t>
  </si>
  <si>
    <t>Vorgefertigter Container für Baustellen WC</t>
  </si>
  <si>
    <t>*99.00.00.01A</t>
  </si>
  <si>
    <t>Chemisches WC</t>
  </si>
  <si>
    <t>*99.00.00.01B</t>
  </si>
  <si>
    <t>Chemisches WC; der Preis bezieht sich auf jeden, auf das erste Mietmonat folgenden Tag</t>
  </si>
  <si>
    <t>d</t>
  </si>
  <si>
    <t>*99.00.00.02</t>
  </si>
  <si>
    <t>Vorgefertigter Container für Umkleide, Büro, usw.</t>
  </si>
  <si>
    <t>*99.00.00.02B</t>
  </si>
  <si>
    <t>3,0mx2,45mx2,50m (innen)</t>
  </si>
  <si>
    <t>*99.00.00.02C</t>
  </si>
  <si>
    <t>Büroeinheit für jeden Folgetag</t>
  </si>
  <si>
    <t>*99.00.00.03</t>
  </si>
  <si>
    <t>Koordinierungssitzungen</t>
  </si>
  <si>
    <t>*99.00.00.04</t>
  </si>
  <si>
    <t>Installation und Instandhaltung einer Straßenverkehr-Signalanlage</t>
  </si>
  <si>
    <t>*99.00.00.04B</t>
  </si>
  <si>
    <t>Betreiben einer Ampelanlage pro Kalendertag.</t>
  </si>
  <si>
    <t>*99.00.00.05</t>
  </si>
  <si>
    <t>Verkehrszeichen</t>
  </si>
  <si>
    <t>*99.00.00.06</t>
  </si>
  <si>
    <t>Bauzaun - gepresstes Kunststoffnetz</t>
  </si>
  <si>
    <t>*99.00.00.07</t>
  </si>
  <si>
    <t>Feuerlöscher</t>
  </si>
  <si>
    <t>St</t>
  </si>
  <si>
    <t>*99.00.00.08</t>
  </si>
  <si>
    <t>Verkehrsregelung</t>
  </si>
  <si>
    <t>*99.00.00.09</t>
  </si>
  <si>
    <t>Säuberung der öffentlichen Straßenflächen</t>
  </si>
  <si>
    <t>*99.00.00.10</t>
  </si>
  <si>
    <t>Spezielle Schutzausrüstungen</t>
  </si>
  <si>
    <t>Verminderung  der  Steinschlaggefahr in  Oberplanitzing  (Gemeinde  Kaltern(BZ))  und  entlang  des  Abschnittes der  SS042  auf  der  Bergseite  des Wohngebietes</t>
  </si>
  <si>
    <t>86.20.04</t>
  </si>
  <si>
    <t>+</t>
  </si>
  <si>
    <t>52.01.01.01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</si>
</sst>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7" fontId="4" fillId="0" borderId="0" xfId="48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166" fontId="3" fillId="0" borderId="0" xfId="0" applyNumberFormat="1" applyFont="1" applyAlignment="1" applyProtection="1">
      <alignment vertical="center"/>
      <protection hidden="1" locked="0"/>
    </xf>
    <xf numFmtId="167" fontId="3" fillId="0" borderId="0" xfId="0" applyNumberFormat="1" applyFont="1" applyAlignment="1" applyProtection="1">
      <alignment vertical="center"/>
      <protection hidden="1" locked="0"/>
    </xf>
    <xf numFmtId="0" fontId="3" fillId="34" borderId="13" xfId="0" applyFont="1" applyFill="1" applyBorder="1" applyAlignment="1" applyProtection="1">
      <alignment/>
      <protection locked="0"/>
    </xf>
    <xf numFmtId="166" fontId="3" fillId="34" borderId="13" xfId="0" applyNumberFormat="1" applyFont="1" applyFill="1" applyBorder="1" applyAlignment="1" applyProtection="1">
      <alignment vertical="center"/>
      <protection hidden="1" locked="0"/>
    </xf>
    <xf numFmtId="167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34" borderId="13" xfId="0" applyFont="1" applyFill="1" applyBorder="1" applyAlignment="1" applyProtection="1">
      <alignment/>
      <protection hidden="1"/>
    </xf>
    <xf numFmtId="167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2" fontId="4" fillId="0" borderId="13" xfId="0" applyNumberFormat="1" applyFont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64" fontId="4" fillId="0" borderId="13" xfId="0" applyNumberFormat="1" applyFont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Alignment="1" applyProtection="1">
      <alignment/>
      <protection hidden="1" locked="0"/>
    </xf>
    <xf numFmtId="2" fontId="4" fillId="34" borderId="13" xfId="48" applyNumberFormat="1" applyFont="1" applyFill="1" applyBorder="1" applyAlignment="1">
      <alignment vertical="center" wrapText="1"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1" fontId="47" fillId="0" borderId="13" xfId="0" applyNumberFormat="1" applyFont="1" applyBorder="1" applyAlignment="1">
      <alignment horizontal="right"/>
    </xf>
    <xf numFmtId="49" fontId="48" fillId="0" borderId="13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49" fontId="47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2" fontId="4" fillId="36" borderId="13" xfId="48" applyNumberFormat="1" applyFont="1" applyFill="1" applyBorder="1" applyAlignment="1" applyProtection="1">
      <alignment vertical="center" wrapText="1"/>
      <protection hidden="1" locked="0"/>
    </xf>
    <xf numFmtId="7" fontId="4" fillId="36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4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4" xfId="48" applyNumberFormat="1" applyFont="1" applyFill="1" applyBorder="1" applyAlignment="1" applyProtection="1">
      <alignment horizontal="center" vertical="center" wrapText="1"/>
      <protection hidden="1" locked="0"/>
    </xf>
    <xf numFmtId="2" fontId="4" fillId="36" borderId="13" xfId="48" applyNumberFormat="1" applyFont="1" applyFill="1" applyBorder="1" applyAlignment="1" applyProtection="1">
      <alignment vertical="center" wrapText="1"/>
      <protection hidden="1"/>
    </xf>
    <xf numFmtId="10" fontId="4" fillId="37" borderId="13" xfId="58" applyNumberFormat="1" applyFont="1" applyFill="1" applyBorder="1" applyAlignment="1" applyProtection="1">
      <alignment vertical="center" wrapText="1"/>
      <protection hidden="1" locked="0"/>
    </xf>
    <xf numFmtId="0" fontId="4" fillId="38" borderId="11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2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1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 applyProtection="1">
      <alignment horizontal="center"/>
      <protection hidden="1"/>
    </xf>
    <xf numFmtId="7" fontId="7" fillId="40" borderId="13" xfId="48" applyNumberFormat="1" applyFont="1" applyFill="1" applyBorder="1" applyAlignment="1" applyProtection="1">
      <alignment horizontal="center" vertical="center" wrapText="1"/>
      <protection hidden="1" locked="0"/>
    </xf>
    <xf numFmtId="2" fontId="4" fillId="37" borderId="13" xfId="0" applyNumberFormat="1" applyFont="1" applyFill="1" applyBorder="1" applyAlignment="1" applyProtection="1">
      <alignment/>
      <protection hidden="1"/>
    </xf>
    <xf numFmtId="2" fontId="4" fillId="37" borderId="13" xfId="48" applyNumberFormat="1" applyFont="1" applyFill="1" applyBorder="1" applyAlignment="1" applyProtection="1">
      <alignment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vertical="center"/>
      <protection hidden="1"/>
    </xf>
    <xf numFmtId="164" fontId="3" fillId="0" borderId="12" xfId="0" applyNumberFormat="1" applyFont="1" applyBorder="1" applyAlignment="1" applyProtection="1">
      <alignment vertical="center"/>
      <protection hidden="1"/>
    </xf>
    <xf numFmtId="164" fontId="3" fillId="0" borderId="14" xfId="0" applyNumberFormat="1" applyFont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39" borderId="11" xfId="0" applyFont="1" applyFill="1" applyBorder="1" applyAlignment="1" applyProtection="1">
      <alignment horizontal="center"/>
      <protection locked="0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Hyperlink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41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98" t="s">
        <v>283</v>
      </c>
      <c r="B1" s="99"/>
      <c r="C1" s="99"/>
      <c r="D1" s="99"/>
      <c r="E1" s="99"/>
      <c r="F1" s="99"/>
      <c r="G1" s="99"/>
      <c r="H1" s="99"/>
      <c r="I1" s="99"/>
      <c r="J1" s="100"/>
      <c r="K1" s="3"/>
    </row>
    <row r="3" spans="1:8" ht="12.75">
      <c r="A3" s="101" t="s">
        <v>244</v>
      </c>
      <c r="B3" s="102"/>
      <c r="C3" s="103"/>
      <c r="D3" s="104" t="s">
        <v>438</v>
      </c>
      <c r="E3" s="104"/>
      <c r="F3" s="104"/>
      <c r="G3" s="104"/>
      <c r="H3" s="104"/>
    </row>
    <row r="4" spans="1:3" ht="12.75">
      <c r="A4" s="1"/>
      <c r="C4" s="8"/>
    </row>
    <row r="5" spans="1:7" ht="15">
      <c r="A5" s="2" t="s">
        <v>245</v>
      </c>
      <c r="B5" s="2"/>
      <c r="C5" s="41"/>
      <c r="D5" s="2"/>
      <c r="E5" s="3"/>
      <c r="F5" s="3"/>
      <c r="G5" s="3"/>
    </row>
    <row r="6" spans="1:8" ht="12.75">
      <c r="A6" s="4" t="s">
        <v>246</v>
      </c>
      <c r="B6" s="5"/>
      <c r="C6" s="42"/>
      <c r="D6" s="5"/>
      <c r="E6" s="105" t="s">
        <v>212</v>
      </c>
      <c r="F6" s="106"/>
      <c r="G6" s="107"/>
      <c r="H6" s="107"/>
    </row>
    <row r="7" spans="1:6" ht="12.75">
      <c r="A7" s="35"/>
      <c r="B7" s="16"/>
      <c r="C7" s="43"/>
      <c r="D7"/>
      <c r="E7"/>
      <c r="F7"/>
    </row>
    <row r="8" spans="1:8" ht="12.75">
      <c r="A8" s="6" t="s">
        <v>247</v>
      </c>
      <c r="B8" s="7"/>
      <c r="C8" s="44"/>
      <c r="D8" s="7"/>
      <c r="E8" s="108" t="s">
        <v>23</v>
      </c>
      <c r="F8" s="109"/>
      <c r="G8" s="110"/>
      <c r="H8" s="110"/>
    </row>
    <row r="9" spans="1:6" ht="12.75">
      <c r="A9" s="35"/>
      <c r="B9" s="16"/>
      <c r="C9" s="43"/>
      <c r="D9"/>
      <c r="E9"/>
      <c r="F9"/>
    </row>
    <row r="10" spans="1:6" ht="12.75">
      <c r="A10" s="4" t="s">
        <v>288</v>
      </c>
      <c r="B10" s="5"/>
      <c r="C10" s="42"/>
      <c r="D10" s="5"/>
      <c r="E10" s="64">
        <v>1129344.55</v>
      </c>
      <c r="F10"/>
    </row>
    <row r="11" spans="1:8" ht="12.75">
      <c r="A11" s="4" t="s">
        <v>289</v>
      </c>
      <c r="B11" s="5"/>
      <c r="C11" s="42"/>
      <c r="D11" s="5"/>
      <c r="E11" s="64"/>
      <c r="F11" s="45"/>
      <c r="G11" s="45"/>
      <c r="H11" s="45"/>
    </row>
    <row r="12" spans="1:5" ht="12.75">
      <c r="A12" s="1"/>
      <c r="E12" s="8"/>
    </row>
    <row r="13" spans="1:8" ht="12.75">
      <c r="A13" s="4" t="s">
        <v>275</v>
      </c>
      <c r="B13" s="5"/>
      <c r="C13" s="5"/>
      <c r="D13" s="5"/>
      <c r="E13" s="49"/>
      <c r="F13" s="46"/>
      <c r="G13" s="46"/>
      <c r="H13" s="46"/>
    </row>
    <row r="14" ht="12.75">
      <c r="A14" s="1"/>
    </row>
    <row r="15" spans="1:8" s="16" customFormat="1" ht="12.75">
      <c r="A15" s="4" t="s">
        <v>276</v>
      </c>
      <c r="B15" s="5"/>
      <c r="C15" s="42"/>
      <c r="D15" s="5"/>
      <c r="E15" s="52">
        <v>2019</v>
      </c>
      <c r="F15" s="9"/>
      <c r="G15" s="9"/>
      <c r="H15" s="9"/>
    </row>
    <row r="16" ht="12.75">
      <c r="A16" s="1"/>
    </row>
    <row r="17" spans="1:8" ht="12.75">
      <c r="A17" s="6" t="s">
        <v>248</v>
      </c>
      <c r="B17" s="7"/>
      <c r="C17" s="7"/>
      <c r="D17" s="7"/>
      <c r="E17" s="50"/>
      <c r="F17" s="47"/>
      <c r="G17" s="47"/>
      <c r="H17" s="47"/>
    </row>
    <row r="18" spans="1:8" ht="12.75">
      <c r="A18" s="10"/>
      <c r="B18" s="10"/>
      <c r="C18" s="10"/>
      <c r="D18" s="10"/>
      <c r="E18" s="47"/>
      <c r="F18" s="47"/>
      <c r="G18" s="47"/>
      <c r="H18" s="47"/>
    </row>
    <row r="19" spans="1:8" ht="12.75">
      <c r="A19" s="6" t="s">
        <v>281</v>
      </c>
      <c r="B19" s="7"/>
      <c r="C19" s="44"/>
      <c r="D19" s="7"/>
      <c r="E19" s="53"/>
      <c r="F19" s="47"/>
      <c r="G19" s="47"/>
      <c r="H19" s="47"/>
    </row>
    <row r="20" spans="1:7" ht="12.75">
      <c r="A20" s="1"/>
      <c r="B20" s="9"/>
      <c r="C20" s="9"/>
      <c r="D20" s="9"/>
      <c r="E20" s="9"/>
      <c r="G20" s="9"/>
    </row>
    <row r="21" spans="1:8" ht="12.75">
      <c r="A21" s="6" t="s">
        <v>249</v>
      </c>
      <c r="B21" s="7"/>
      <c r="C21" s="7"/>
      <c r="D21" s="7"/>
      <c r="E21" s="51"/>
      <c r="F21" s="48"/>
      <c r="G21" s="48"/>
      <c r="H21" s="48"/>
    </row>
    <row r="22" ht="12.75">
      <c r="A22" s="1"/>
    </row>
    <row r="23" spans="1:7" ht="12.75">
      <c r="A23" s="9"/>
      <c r="B23" s="9"/>
      <c r="C23" s="9"/>
      <c r="D23" s="9"/>
      <c r="E23" s="9"/>
      <c r="F23" s="9"/>
      <c r="G23" s="9"/>
    </row>
    <row r="24" ht="12.75">
      <c r="A24" s="1"/>
    </row>
    <row r="25" spans="1:7" ht="15">
      <c r="A25" s="3" t="s">
        <v>250</v>
      </c>
      <c r="B25" s="3"/>
      <c r="C25" s="3"/>
      <c r="D25" s="3"/>
      <c r="E25" s="3"/>
      <c r="F25" s="3"/>
      <c r="G25" s="3"/>
    </row>
    <row r="26" spans="1:9" s="16" customFormat="1" ht="15">
      <c r="A26" s="4" t="s">
        <v>251</v>
      </c>
      <c r="B26" s="4"/>
      <c r="C26" s="4"/>
      <c r="D26" s="56"/>
      <c r="E26" s="92"/>
      <c r="F26" s="93"/>
      <c r="G26" s="93"/>
      <c r="H26" s="94"/>
      <c r="I26" s="3"/>
    </row>
    <row r="27" spans="1:9" s="16" customFormat="1" ht="15">
      <c r="A27" s="1"/>
      <c r="B27" s="1"/>
      <c r="C27" s="1"/>
      <c r="E27" s="8"/>
      <c r="F27" s="8"/>
      <c r="G27" s="8"/>
      <c r="H27" s="8"/>
      <c r="I27" s="3"/>
    </row>
    <row r="28" spans="1:8" s="16" customFormat="1" ht="12.75">
      <c r="A28" s="4" t="s">
        <v>252</v>
      </c>
      <c r="B28" s="4"/>
      <c r="C28" s="42"/>
      <c r="D28" s="54"/>
      <c r="E28" s="92"/>
      <c r="F28" s="93"/>
      <c r="G28" s="93"/>
      <c r="H28" s="94"/>
    </row>
    <row r="29" spans="1:7" ht="15">
      <c r="A29" s="1"/>
      <c r="B29" s="3"/>
      <c r="C29" s="3"/>
      <c r="D29" s="3"/>
      <c r="E29" s="3"/>
      <c r="F29" s="3"/>
      <c r="G29" s="3"/>
    </row>
    <row r="30" spans="1:8" ht="12.75">
      <c r="A30" s="4" t="s">
        <v>253</v>
      </c>
      <c r="B30" s="5"/>
      <c r="C30" s="5"/>
      <c r="D30" s="54"/>
      <c r="E30" s="111"/>
      <c r="F30" s="112"/>
      <c r="G30" s="112"/>
      <c r="H30" s="113"/>
    </row>
    <row r="31" ht="12.75">
      <c r="A31" s="1"/>
    </row>
    <row r="32" spans="2:7" ht="12.75">
      <c r="B32" s="23"/>
      <c r="C32" s="23"/>
      <c r="D32" s="23"/>
      <c r="E32" s="24"/>
      <c r="F32" s="24"/>
      <c r="G32" s="24"/>
    </row>
    <row r="33" spans="2:7" ht="12.75">
      <c r="B33" s="23"/>
      <c r="C33" s="23"/>
      <c r="D33" s="23"/>
      <c r="E33" s="25"/>
      <c r="F33" s="25"/>
      <c r="G33" s="25"/>
    </row>
    <row r="34" spans="1:8" ht="54.75" customHeight="1">
      <c r="A34" s="95" t="s">
        <v>270</v>
      </c>
      <c r="B34" s="95"/>
      <c r="C34" s="95"/>
      <c r="D34" s="95"/>
      <c r="E34" s="95"/>
      <c r="F34" s="95"/>
      <c r="G34" s="95"/>
      <c r="H34" s="95"/>
    </row>
    <row r="35" spans="1:8" ht="54.75" customHeight="1">
      <c r="A35" s="84" t="s">
        <v>271</v>
      </c>
      <c r="B35" s="85"/>
      <c r="C35" s="85"/>
      <c r="D35" s="86"/>
      <c r="E35" s="97">
        <f>Aufmaß!H6</f>
        <v>0</v>
      </c>
      <c r="F35" s="97"/>
      <c r="G35" s="97"/>
      <c r="H35" s="97"/>
    </row>
    <row r="36" spans="1:8" ht="54.75" customHeight="1">
      <c r="A36" s="81" t="s">
        <v>272</v>
      </c>
      <c r="B36" s="82"/>
      <c r="C36" s="82"/>
      <c r="D36" s="83"/>
      <c r="E36" s="80">
        <f>Pauschal!H6</f>
        <v>0</v>
      </c>
      <c r="F36" s="80"/>
      <c r="G36" s="80"/>
      <c r="H36" s="80"/>
    </row>
    <row r="37" spans="1:8" ht="54.75" customHeight="1">
      <c r="A37" s="84" t="s">
        <v>286</v>
      </c>
      <c r="B37" s="85"/>
      <c r="C37" s="85"/>
      <c r="D37" s="86"/>
      <c r="E37" s="96">
        <f>SUM(E35:E36)</f>
        <v>0</v>
      </c>
      <c r="F37" s="96"/>
      <c r="G37" s="96"/>
      <c r="H37" s="96"/>
    </row>
    <row r="38" spans="1:8" ht="54.75" customHeight="1">
      <c r="A38" s="81" t="s">
        <v>273</v>
      </c>
      <c r="B38" s="82"/>
      <c r="C38" s="82"/>
      <c r="D38" s="83"/>
      <c r="E38" s="80">
        <f>IF(AND(E10&gt;0,E11&gt;0),SUM(E10:E11),IF(E10&gt;0,E10,IF(E11&gt;0,E11,0)))</f>
        <v>1129344.55</v>
      </c>
      <c r="F38" s="80"/>
      <c r="G38" s="80"/>
      <c r="H38" s="80"/>
    </row>
    <row r="39" spans="1:8" ht="54.75" customHeight="1">
      <c r="A39" s="84" t="str">
        <f>IF(E39&lt;0,"Abschlag in %",IF(E39&gt;0,"Aufschlag in %",""))</f>
        <v>Abschlag in %</v>
      </c>
      <c r="B39" s="85"/>
      <c r="C39" s="85"/>
      <c r="D39" s="86"/>
      <c r="E39" s="88">
        <f>IF(E38=0,0,(E37/E38)-1)</f>
        <v>-1</v>
      </c>
      <c r="F39" s="88"/>
      <c r="G39" s="88"/>
      <c r="H39" s="88"/>
    </row>
    <row r="40" spans="1:8" ht="54.75" customHeight="1">
      <c r="A40" s="81" t="s">
        <v>282</v>
      </c>
      <c r="B40" s="82"/>
      <c r="C40" s="82"/>
      <c r="D40" s="83"/>
      <c r="E40" s="89"/>
      <c r="F40" s="90"/>
      <c r="G40" s="90"/>
      <c r="H40" s="91"/>
    </row>
    <row r="41" spans="1:8" ht="54.75" customHeight="1">
      <c r="A41" s="84" t="s">
        <v>274</v>
      </c>
      <c r="B41" s="85"/>
      <c r="C41" s="85"/>
      <c r="D41" s="86"/>
      <c r="E41" s="87">
        <f>+Sicherheitsmaßnahmen!H6</f>
        <v>27351.57</v>
      </c>
      <c r="F41" s="87"/>
      <c r="G41" s="87"/>
      <c r="H41" s="87"/>
    </row>
    <row r="42" spans="1:8" ht="54.75" customHeight="1">
      <c r="A42" s="84" t="s">
        <v>287</v>
      </c>
      <c r="B42" s="85"/>
      <c r="C42" s="85"/>
      <c r="D42" s="86"/>
      <c r="E42" s="80">
        <f>E37+E41</f>
        <v>27351.57</v>
      </c>
      <c r="F42" s="80"/>
      <c r="G42" s="80"/>
      <c r="H42" s="80"/>
    </row>
  </sheetData>
  <sheetProtection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7:E18 E13 G8 E6 E8 G6">
    <cfRule type="cellIs" priority="18" dxfId="3" operator="notEqual" stopIfTrue="1">
      <formula>""</formula>
    </cfRule>
  </conditionalFormatting>
  <conditionalFormatting sqref="E26:E27">
    <cfRule type="cellIs" priority="17" dxfId="3" operator="notEqual" stopIfTrue="1">
      <formula>""</formula>
    </cfRule>
  </conditionalFormatting>
  <conditionalFormatting sqref="E28">
    <cfRule type="cellIs" priority="15" dxfId="3" operator="notEqual" stopIfTrue="1">
      <formula>""</formula>
    </cfRule>
  </conditionalFormatting>
  <conditionalFormatting sqref="E15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19">
    <cfRule type="cellIs" priority="9" dxfId="3" operator="notEqual" stopIfTrue="1">
      <formula>""</formula>
    </cfRule>
  </conditionalFormatting>
  <conditionalFormatting sqref="E10:E11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">
      <selection activeCell="G132" sqref="G132"/>
    </sheetView>
  </sheetViews>
  <sheetFormatPr defaultColWidth="11.421875" defaultRowHeight="12.75"/>
  <cols>
    <col min="1" max="1" width="5.57421875" style="16" customWidth="1"/>
    <col min="2" max="2" width="13.00390625" style="1" customWidth="1"/>
    <col min="3" max="3" width="2.140625" style="8" bestFit="1" customWidth="1"/>
    <col min="4" max="4" width="57.7109375" style="1" customWidth="1"/>
    <col min="5" max="5" width="16.7109375" style="1" customWidth="1"/>
    <col min="6" max="6" width="15.00390625" style="68" customWidth="1"/>
    <col min="7" max="7" width="14.00390625" style="71" customWidth="1"/>
    <col min="8" max="8" width="17.00390625" style="16" customWidth="1"/>
    <col min="9" max="16384" width="11.421875" style="16" customWidth="1"/>
  </cols>
  <sheetData>
    <row r="1" spans="1:11" ht="15" customHeight="1">
      <c r="A1" s="98" t="s">
        <v>278</v>
      </c>
      <c r="B1" s="99"/>
      <c r="C1" s="99"/>
      <c r="D1" s="99"/>
      <c r="E1" s="99"/>
      <c r="F1" s="99"/>
      <c r="G1" s="99"/>
      <c r="H1" s="99"/>
      <c r="I1" s="99"/>
      <c r="J1" s="100"/>
      <c r="K1" s="3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19" t="s">
        <v>263</v>
      </c>
      <c r="E4" s="20"/>
      <c r="F4" s="20"/>
      <c r="G4" s="20"/>
      <c r="H4" s="21"/>
    </row>
    <row r="5" spans="1:8" ht="12.75">
      <c r="A5" s="1"/>
      <c r="F5" s="1"/>
      <c r="G5" s="1"/>
      <c r="H5" s="1"/>
    </row>
    <row r="6" spans="1:8" ht="12.75">
      <c r="A6" s="1"/>
      <c r="D6" s="114" t="s">
        <v>280</v>
      </c>
      <c r="E6" s="115"/>
      <c r="F6" s="115"/>
      <c r="G6" s="116"/>
      <c r="H6" s="60">
        <f>SUM($H$17:$H$9973)</f>
        <v>0</v>
      </c>
    </row>
    <row r="7" spans="1:8" ht="12.75">
      <c r="A7" s="1"/>
      <c r="D7" s="17" t="s">
        <v>279</v>
      </c>
      <c r="E7" s="18"/>
      <c r="F7" s="18"/>
      <c r="G7" s="18"/>
      <c r="H7" s="60">
        <f>+ANGEBOT!E10</f>
        <v>1129344.55</v>
      </c>
    </row>
    <row r="8" spans="1:8" ht="12.75">
      <c r="A8" s="1"/>
      <c r="D8" s="17" t="str">
        <f>IF(H8&lt;0,"Abschlag in %",IF(H8&gt;0,"Aufschlag in %",""))</f>
        <v>Abschlag in %</v>
      </c>
      <c r="E8" s="18"/>
      <c r="F8" s="18"/>
      <c r="G8" s="57"/>
      <c r="H8" s="22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0"/>
      <c r="B15" s="2" t="s">
        <v>262</v>
      </c>
      <c r="C15" s="41"/>
      <c r="D15" s="2"/>
      <c r="E15" s="2"/>
      <c r="F15" s="2"/>
      <c r="G15" s="2"/>
    </row>
    <row r="16" spans="1:14" ht="46.5">
      <c r="A16" s="11" t="s">
        <v>254</v>
      </c>
      <c r="B16" s="11" t="s">
        <v>255</v>
      </c>
      <c r="C16" s="11" t="s">
        <v>243</v>
      </c>
      <c r="D16" s="12" t="s">
        <v>241</v>
      </c>
      <c r="E16" s="11" t="s">
        <v>256</v>
      </c>
      <c r="F16" s="11" t="s">
        <v>257</v>
      </c>
      <c r="G16" s="11" t="s">
        <v>258</v>
      </c>
      <c r="H16" s="11" t="s">
        <v>259</v>
      </c>
      <c r="I16" s="13" t="s">
        <v>260</v>
      </c>
      <c r="J16" s="14" t="s">
        <v>261</v>
      </c>
      <c r="N16" s="36"/>
    </row>
    <row r="17" spans="1:10" ht="12.75">
      <c r="A17" s="72"/>
      <c r="B17" s="73" t="s">
        <v>290</v>
      </c>
      <c r="C17" s="73"/>
      <c r="D17" s="74" t="s">
        <v>291</v>
      </c>
      <c r="E17" s="75" t="s">
        <v>292</v>
      </c>
      <c r="F17" s="76"/>
      <c r="G17" s="69"/>
      <c r="H17" s="59">
        <f>+IF(AND(F17="",G17=""),"",ROUND(F17*G17,2))</f>
      </c>
      <c r="I17" s="62">
        <f>IF(E17&lt;&gt;"","A","")</f>
      </c>
      <c r="J17" s="34"/>
    </row>
    <row r="18" spans="1:13" ht="12.75">
      <c r="A18" s="72"/>
      <c r="B18" s="73" t="s">
        <v>293</v>
      </c>
      <c r="C18" s="73"/>
      <c r="D18" s="74" t="s">
        <v>294</v>
      </c>
      <c r="E18" s="75" t="s">
        <v>292</v>
      </c>
      <c r="F18" s="76"/>
      <c r="G18" s="69"/>
      <c r="H18" s="59">
        <f aca="true" t="shared" si="0" ref="H18:H81">+IF(AND(F18="",G18=""),"",ROUND(F18*G18,2))</f>
      </c>
      <c r="I18" s="62">
        <f aca="true" t="shared" si="1" ref="I18:I52">IF(E18&lt;&gt;"","A","")</f>
      </c>
      <c r="J18" s="34"/>
      <c r="M18" s="37"/>
    </row>
    <row r="19" spans="1:13" ht="12.75">
      <c r="A19" s="72"/>
      <c r="B19" s="73" t="s">
        <v>295</v>
      </c>
      <c r="C19" s="73"/>
      <c r="D19" s="74" t="s">
        <v>296</v>
      </c>
      <c r="E19" s="75" t="s">
        <v>292</v>
      </c>
      <c r="F19" s="76"/>
      <c r="G19" s="69"/>
      <c r="H19" s="59">
        <f t="shared" si="0"/>
      </c>
      <c r="I19" s="62">
        <f t="shared" si="1"/>
      </c>
      <c r="J19" s="34"/>
      <c r="M19" s="38"/>
    </row>
    <row r="20" spans="1:13" ht="12.75">
      <c r="A20" s="72">
        <v>1</v>
      </c>
      <c r="B20" s="77" t="s">
        <v>297</v>
      </c>
      <c r="C20" s="77"/>
      <c r="D20" s="78" t="s">
        <v>298</v>
      </c>
      <c r="E20" s="75" t="s">
        <v>299</v>
      </c>
      <c r="F20" s="76">
        <v>65</v>
      </c>
      <c r="G20" s="69"/>
      <c r="H20" s="59">
        <f t="shared" si="0"/>
        <v>0</v>
      </c>
      <c r="I20" s="62" t="str">
        <f t="shared" si="1"/>
        <v>A</v>
      </c>
      <c r="J20" s="34" t="s">
        <v>405</v>
      </c>
      <c r="M20" s="37"/>
    </row>
    <row r="21" spans="1:10" ht="12.75">
      <c r="A21" s="72">
        <v>2</v>
      </c>
      <c r="B21" s="77" t="s">
        <v>300</v>
      </c>
      <c r="C21" s="77"/>
      <c r="D21" s="78" t="s">
        <v>301</v>
      </c>
      <c r="E21" s="75" t="s">
        <v>299</v>
      </c>
      <c r="F21" s="76">
        <v>65</v>
      </c>
      <c r="G21" s="69"/>
      <c r="H21" s="59">
        <f t="shared" si="0"/>
        <v>0</v>
      </c>
      <c r="I21" s="62" t="str">
        <f t="shared" si="1"/>
        <v>A</v>
      </c>
      <c r="J21" s="34" t="s">
        <v>405</v>
      </c>
    </row>
    <row r="22" spans="1:10" ht="12.75">
      <c r="A22" s="72"/>
      <c r="B22" s="73" t="s">
        <v>302</v>
      </c>
      <c r="C22" s="73"/>
      <c r="D22" s="74" t="s">
        <v>303</v>
      </c>
      <c r="E22" s="75" t="s">
        <v>292</v>
      </c>
      <c r="F22" s="76"/>
      <c r="G22" s="69"/>
      <c r="H22" s="59">
        <f t="shared" si="0"/>
      </c>
      <c r="I22" s="62">
        <f t="shared" si="1"/>
      </c>
      <c r="J22" s="34"/>
    </row>
    <row r="23" spans="1:10" ht="12.75">
      <c r="A23" s="72"/>
      <c r="B23" s="73" t="s">
        <v>304</v>
      </c>
      <c r="C23" s="73"/>
      <c r="D23" s="74" t="s">
        <v>305</v>
      </c>
      <c r="E23" s="75" t="s">
        <v>292</v>
      </c>
      <c r="F23" s="76"/>
      <c r="G23" s="69"/>
      <c r="H23" s="59">
        <f t="shared" si="0"/>
      </c>
      <c r="I23" s="62">
        <f t="shared" si="1"/>
      </c>
      <c r="J23" s="34"/>
    </row>
    <row r="24" spans="1:13" ht="12.75">
      <c r="A24" s="72"/>
      <c r="B24" s="77" t="s">
        <v>306</v>
      </c>
      <c r="C24" s="77"/>
      <c r="D24" s="74" t="s">
        <v>307</v>
      </c>
      <c r="E24" s="75" t="s">
        <v>292</v>
      </c>
      <c r="F24" s="76"/>
      <c r="G24" s="69"/>
      <c r="H24" s="59">
        <f t="shared" si="0"/>
      </c>
      <c r="I24" s="62">
        <f t="shared" si="1"/>
      </c>
      <c r="J24" s="34"/>
      <c r="M24" s="37"/>
    </row>
    <row r="25" spans="1:13" ht="12.75">
      <c r="A25" s="72">
        <v>3</v>
      </c>
      <c r="B25" s="77" t="s">
        <v>308</v>
      </c>
      <c r="C25" s="77"/>
      <c r="D25" s="78" t="s">
        <v>309</v>
      </c>
      <c r="E25" s="75" t="s">
        <v>299</v>
      </c>
      <c r="F25" s="76">
        <v>65</v>
      </c>
      <c r="G25" s="69"/>
      <c r="H25" s="59">
        <f t="shared" si="0"/>
        <v>0</v>
      </c>
      <c r="I25" s="62" t="str">
        <f t="shared" si="1"/>
        <v>A</v>
      </c>
      <c r="J25" s="34" t="s">
        <v>405</v>
      </c>
      <c r="M25" s="38"/>
    </row>
    <row r="26" spans="1:13" ht="12.75">
      <c r="A26" s="72"/>
      <c r="B26" s="73" t="s">
        <v>310</v>
      </c>
      <c r="C26" s="73"/>
      <c r="D26" s="74" t="s">
        <v>311</v>
      </c>
      <c r="E26" s="75" t="s">
        <v>292</v>
      </c>
      <c r="F26" s="76"/>
      <c r="G26" s="69"/>
      <c r="H26" s="59">
        <f t="shared" si="0"/>
      </c>
      <c r="I26" s="62">
        <f t="shared" si="1"/>
      </c>
      <c r="J26" s="34"/>
      <c r="M26" s="37"/>
    </row>
    <row r="27" spans="1:10" ht="12.75">
      <c r="A27" s="72"/>
      <c r="B27" s="77" t="s">
        <v>312</v>
      </c>
      <c r="C27" s="77"/>
      <c r="D27" s="74" t="s">
        <v>313</v>
      </c>
      <c r="E27" s="75" t="s">
        <v>292</v>
      </c>
      <c r="F27" s="76"/>
      <c r="G27" s="69"/>
      <c r="H27" s="59">
        <f t="shared" si="0"/>
      </c>
      <c r="I27" s="62">
        <f t="shared" si="1"/>
      </c>
      <c r="J27" s="34"/>
    </row>
    <row r="28" spans="1:10" ht="12.75">
      <c r="A28" s="72">
        <v>4</v>
      </c>
      <c r="B28" s="77" t="s">
        <v>314</v>
      </c>
      <c r="C28" s="77"/>
      <c r="D28" s="78" t="s">
        <v>315</v>
      </c>
      <c r="E28" s="75" t="s">
        <v>299</v>
      </c>
      <c r="F28" s="76">
        <v>65</v>
      </c>
      <c r="G28" s="69"/>
      <c r="H28" s="59">
        <f t="shared" si="0"/>
        <v>0</v>
      </c>
      <c r="I28" s="62" t="str">
        <f t="shared" si="1"/>
        <v>A</v>
      </c>
      <c r="J28" s="34" t="s">
        <v>405</v>
      </c>
    </row>
    <row r="29" spans="1:10" ht="12.75">
      <c r="A29" s="72"/>
      <c r="B29" s="73" t="s">
        <v>316</v>
      </c>
      <c r="C29" s="73"/>
      <c r="D29" s="74" t="s">
        <v>317</v>
      </c>
      <c r="E29" s="75" t="s">
        <v>292</v>
      </c>
      <c r="F29" s="76"/>
      <c r="G29" s="69"/>
      <c r="H29" s="59">
        <f t="shared" si="0"/>
      </c>
      <c r="I29" s="62">
        <f t="shared" si="1"/>
      </c>
      <c r="J29" s="29"/>
    </row>
    <row r="30" spans="1:13" ht="12.75">
      <c r="A30" s="72"/>
      <c r="B30" s="73" t="s">
        <v>318</v>
      </c>
      <c r="C30" s="73"/>
      <c r="D30" s="74" t="s">
        <v>319</v>
      </c>
      <c r="E30" s="75" t="s">
        <v>292</v>
      </c>
      <c r="F30" s="76"/>
      <c r="G30" s="69"/>
      <c r="H30" s="59">
        <f t="shared" si="0"/>
      </c>
      <c r="I30" s="62">
        <f t="shared" si="1"/>
      </c>
      <c r="J30" s="34"/>
      <c r="M30" s="37"/>
    </row>
    <row r="31" spans="1:13" ht="12.75">
      <c r="A31" s="72"/>
      <c r="B31" s="73" t="s">
        <v>320</v>
      </c>
      <c r="C31" s="73"/>
      <c r="D31" s="74" t="s">
        <v>321</v>
      </c>
      <c r="E31" s="75" t="s">
        <v>292</v>
      </c>
      <c r="F31" s="76"/>
      <c r="G31" s="69"/>
      <c r="H31" s="59">
        <f t="shared" si="0"/>
      </c>
      <c r="I31" s="62">
        <f t="shared" si="1"/>
      </c>
      <c r="J31" s="34"/>
      <c r="M31" s="38"/>
    </row>
    <row r="32" spans="1:13" ht="12.75">
      <c r="A32" s="72">
        <v>5</v>
      </c>
      <c r="B32" s="77" t="s">
        <v>441</v>
      </c>
      <c r="C32" s="77" t="s">
        <v>440</v>
      </c>
      <c r="D32" s="78" t="s">
        <v>322</v>
      </c>
      <c r="E32" s="75" t="s">
        <v>323</v>
      </c>
      <c r="F32" s="76">
        <v>1</v>
      </c>
      <c r="G32" s="69"/>
      <c r="H32" s="59">
        <f t="shared" si="0"/>
        <v>0</v>
      </c>
      <c r="I32" s="62" t="str">
        <f t="shared" si="1"/>
        <v>A</v>
      </c>
      <c r="J32" s="34" t="s">
        <v>405</v>
      </c>
      <c r="M32" s="37"/>
    </row>
    <row r="33" spans="1:10" ht="12.75">
      <c r="A33" s="72"/>
      <c r="B33" s="73" t="s">
        <v>324</v>
      </c>
      <c r="C33" s="73"/>
      <c r="D33" s="74" t="s">
        <v>325</v>
      </c>
      <c r="E33" s="75" t="s">
        <v>292</v>
      </c>
      <c r="F33" s="76"/>
      <c r="G33" s="69"/>
      <c r="H33" s="59">
        <f t="shared" si="0"/>
      </c>
      <c r="I33" s="62">
        <f t="shared" si="1"/>
      </c>
      <c r="J33" s="34"/>
    </row>
    <row r="34" spans="1:10" ht="12.75">
      <c r="A34" s="72"/>
      <c r="B34" s="77" t="s">
        <v>326</v>
      </c>
      <c r="C34" s="77"/>
      <c r="D34" s="74" t="s">
        <v>327</v>
      </c>
      <c r="E34" s="75" t="s">
        <v>292</v>
      </c>
      <c r="F34" s="76"/>
      <c r="G34" s="69"/>
      <c r="H34" s="59">
        <f t="shared" si="0"/>
      </c>
      <c r="I34" s="62">
        <f t="shared" si="1"/>
      </c>
      <c r="J34" s="34"/>
    </row>
    <row r="35" spans="1:10" ht="12.75">
      <c r="A35" s="72">
        <v>6</v>
      </c>
      <c r="B35" s="77" t="s">
        <v>328</v>
      </c>
      <c r="C35" s="77"/>
      <c r="D35" s="78" t="s">
        <v>329</v>
      </c>
      <c r="E35" s="75" t="s">
        <v>323</v>
      </c>
      <c r="F35" s="76">
        <v>1</v>
      </c>
      <c r="G35" s="69"/>
      <c r="H35" s="59">
        <f t="shared" si="0"/>
        <v>0</v>
      </c>
      <c r="I35" s="62" t="str">
        <f t="shared" si="1"/>
        <v>A</v>
      </c>
      <c r="J35" s="34" t="s">
        <v>405</v>
      </c>
    </row>
    <row r="36" spans="1:13" ht="12.75">
      <c r="A36" s="72"/>
      <c r="B36" s="73" t="s">
        <v>330</v>
      </c>
      <c r="C36" s="73"/>
      <c r="D36" s="74" t="s">
        <v>331</v>
      </c>
      <c r="E36" s="75" t="s">
        <v>292</v>
      </c>
      <c r="F36" s="76"/>
      <c r="G36" s="69"/>
      <c r="H36" s="59">
        <f t="shared" si="0"/>
      </c>
      <c r="I36" s="62">
        <f t="shared" si="1"/>
      </c>
      <c r="J36" s="34"/>
      <c r="M36" s="37"/>
    </row>
    <row r="37" spans="1:13" ht="12.75">
      <c r="A37" s="72"/>
      <c r="B37" s="73" t="s">
        <v>332</v>
      </c>
      <c r="C37" s="73"/>
      <c r="D37" s="74" t="s">
        <v>333</v>
      </c>
      <c r="E37" s="75" t="s">
        <v>292</v>
      </c>
      <c r="F37" s="76"/>
      <c r="G37" s="69"/>
      <c r="H37" s="59">
        <f t="shared" si="0"/>
      </c>
      <c r="I37" s="62">
        <f t="shared" si="1"/>
      </c>
      <c r="J37" s="34"/>
      <c r="M37" s="38"/>
    </row>
    <row r="38" spans="1:13" ht="12.75">
      <c r="A38" s="72"/>
      <c r="B38" s="73" t="s">
        <v>334</v>
      </c>
      <c r="C38" s="73"/>
      <c r="D38" s="74" t="s">
        <v>335</v>
      </c>
      <c r="E38" s="75" t="s">
        <v>292</v>
      </c>
      <c r="F38" s="76"/>
      <c r="G38" s="69"/>
      <c r="H38" s="59">
        <f t="shared" si="0"/>
      </c>
      <c r="I38" s="62">
        <f t="shared" si="1"/>
      </c>
      <c r="J38" s="34"/>
      <c r="M38" s="37"/>
    </row>
    <row r="39" spans="1:10" ht="12.75">
      <c r="A39" s="72">
        <v>7</v>
      </c>
      <c r="B39" s="77" t="s">
        <v>336</v>
      </c>
      <c r="C39" s="77"/>
      <c r="D39" s="78" t="s">
        <v>337</v>
      </c>
      <c r="E39" s="75" t="s">
        <v>338</v>
      </c>
      <c r="F39" s="76">
        <v>8042.14</v>
      </c>
      <c r="G39" s="69"/>
      <c r="H39" s="59">
        <f t="shared" si="0"/>
        <v>0</v>
      </c>
      <c r="I39" s="62" t="str">
        <f t="shared" si="1"/>
        <v>A</v>
      </c>
      <c r="J39" s="34" t="s">
        <v>405</v>
      </c>
    </row>
    <row r="40" spans="1:10" ht="12.75">
      <c r="A40" s="72"/>
      <c r="B40" s="73" t="s">
        <v>339</v>
      </c>
      <c r="C40" s="73"/>
      <c r="D40" s="74" t="s">
        <v>340</v>
      </c>
      <c r="E40" s="75" t="s">
        <v>292</v>
      </c>
      <c r="F40" s="76"/>
      <c r="G40" s="69"/>
      <c r="H40" s="59">
        <f t="shared" si="0"/>
      </c>
      <c r="I40" s="62">
        <f t="shared" si="1"/>
      </c>
      <c r="J40" s="29"/>
    </row>
    <row r="41" spans="1:13" ht="12.75">
      <c r="A41" s="72"/>
      <c r="B41" s="77" t="s">
        <v>341</v>
      </c>
      <c r="C41" s="77"/>
      <c r="D41" s="74" t="s">
        <v>342</v>
      </c>
      <c r="E41" s="75" t="s">
        <v>292</v>
      </c>
      <c r="F41" s="76"/>
      <c r="G41" s="69"/>
      <c r="H41" s="59">
        <f t="shared" si="0"/>
      </c>
      <c r="I41" s="62">
        <f t="shared" si="1"/>
      </c>
      <c r="J41" s="34"/>
      <c r="M41" s="37"/>
    </row>
    <row r="42" spans="1:13" ht="12.75">
      <c r="A42" s="72">
        <v>8</v>
      </c>
      <c r="B42" s="77" t="s">
        <v>343</v>
      </c>
      <c r="C42" s="77"/>
      <c r="D42" s="78" t="s">
        <v>344</v>
      </c>
      <c r="E42" s="75" t="s">
        <v>345</v>
      </c>
      <c r="F42" s="76">
        <v>410</v>
      </c>
      <c r="G42" s="69"/>
      <c r="H42" s="59">
        <f t="shared" si="0"/>
        <v>0</v>
      </c>
      <c r="I42" s="62" t="str">
        <f t="shared" si="1"/>
        <v>A</v>
      </c>
      <c r="J42" s="34" t="s">
        <v>405</v>
      </c>
      <c r="M42" s="38"/>
    </row>
    <row r="43" spans="1:13" ht="12.75">
      <c r="A43" s="72"/>
      <c r="B43" s="73" t="s">
        <v>346</v>
      </c>
      <c r="C43" s="73"/>
      <c r="D43" s="74" t="s">
        <v>347</v>
      </c>
      <c r="E43" s="75" t="s">
        <v>292</v>
      </c>
      <c r="F43" s="76"/>
      <c r="G43" s="69"/>
      <c r="H43" s="59">
        <f t="shared" si="0"/>
      </c>
      <c r="I43" s="62">
        <f t="shared" si="1"/>
      </c>
      <c r="J43" s="34"/>
      <c r="M43" s="37"/>
    </row>
    <row r="44" spans="1:10" ht="12.75">
      <c r="A44" s="72"/>
      <c r="B44" s="73" t="s">
        <v>348</v>
      </c>
      <c r="C44" s="73"/>
      <c r="D44" s="74" t="s">
        <v>349</v>
      </c>
      <c r="E44" s="75" t="s">
        <v>292</v>
      </c>
      <c r="F44" s="76"/>
      <c r="G44" s="69"/>
      <c r="H44" s="59">
        <f t="shared" si="0"/>
      </c>
      <c r="I44" s="62">
        <f t="shared" si="1"/>
      </c>
      <c r="J44" s="34"/>
    </row>
    <row r="45" spans="1:10" ht="12.75">
      <c r="A45" s="72"/>
      <c r="B45" s="73" t="s">
        <v>350</v>
      </c>
      <c r="C45" s="73"/>
      <c r="D45" s="74" t="s">
        <v>351</v>
      </c>
      <c r="E45" s="75" t="s">
        <v>292</v>
      </c>
      <c r="F45" s="76"/>
      <c r="G45" s="69"/>
      <c r="H45" s="59">
        <f t="shared" si="0"/>
      </c>
      <c r="I45" s="62">
        <f t="shared" si="1"/>
      </c>
      <c r="J45" s="34"/>
    </row>
    <row r="46" spans="1:10" ht="12.75">
      <c r="A46" s="72"/>
      <c r="B46" s="77" t="s">
        <v>352</v>
      </c>
      <c r="C46" s="77"/>
      <c r="D46" s="74" t="s">
        <v>353</v>
      </c>
      <c r="E46" s="75" t="s">
        <v>292</v>
      </c>
      <c r="F46" s="76"/>
      <c r="G46" s="69"/>
      <c r="H46" s="59">
        <f t="shared" si="0"/>
      </c>
      <c r="I46" s="62">
        <f t="shared" si="1"/>
      </c>
      <c r="J46" s="29"/>
    </row>
    <row r="47" spans="1:13" ht="12.75">
      <c r="A47" s="72">
        <v>9</v>
      </c>
      <c r="B47" s="77" t="s">
        <v>354</v>
      </c>
      <c r="C47" s="77"/>
      <c r="D47" s="78" t="s">
        <v>355</v>
      </c>
      <c r="E47" s="75" t="s">
        <v>356</v>
      </c>
      <c r="F47" s="76">
        <v>58</v>
      </c>
      <c r="G47" s="69"/>
      <c r="H47" s="59">
        <f t="shared" si="0"/>
        <v>0</v>
      </c>
      <c r="I47" s="62" t="str">
        <f t="shared" si="1"/>
        <v>A</v>
      </c>
      <c r="J47" s="34" t="s">
        <v>405</v>
      </c>
      <c r="M47" s="37"/>
    </row>
    <row r="48" spans="1:13" ht="12.75">
      <c r="A48" s="72"/>
      <c r="B48" s="73" t="s">
        <v>357</v>
      </c>
      <c r="C48" s="73"/>
      <c r="D48" s="74" t="s">
        <v>358</v>
      </c>
      <c r="E48" s="75" t="s">
        <v>292</v>
      </c>
      <c r="F48" s="76"/>
      <c r="G48" s="69"/>
      <c r="H48" s="59">
        <f t="shared" si="0"/>
      </c>
      <c r="I48" s="62">
        <f t="shared" si="1"/>
      </c>
      <c r="J48" s="34"/>
      <c r="M48" s="38"/>
    </row>
    <row r="49" spans="1:13" ht="12.75">
      <c r="A49" s="72"/>
      <c r="B49" s="73" t="s">
        <v>359</v>
      </c>
      <c r="C49" s="73"/>
      <c r="D49" s="74" t="s">
        <v>360</v>
      </c>
      <c r="E49" s="75" t="s">
        <v>292</v>
      </c>
      <c r="F49" s="76"/>
      <c r="G49" s="69"/>
      <c r="H49" s="59">
        <f t="shared" si="0"/>
      </c>
      <c r="I49" s="62">
        <f t="shared" si="1"/>
      </c>
      <c r="J49" s="34"/>
      <c r="M49" s="37"/>
    </row>
    <row r="50" spans="1:10" ht="12.75">
      <c r="A50" s="72">
        <v>10</v>
      </c>
      <c r="B50" s="77" t="s">
        <v>361</v>
      </c>
      <c r="C50" s="77"/>
      <c r="D50" s="78" t="s">
        <v>362</v>
      </c>
      <c r="E50" s="75" t="s">
        <v>356</v>
      </c>
      <c r="F50" s="76">
        <v>950</v>
      </c>
      <c r="G50" s="69"/>
      <c r="H50" s="59">
        <f t="shared" si="0"/>
        <v>0</v>
      </c>
      <c r="I50" s="62" t="str">
        <f t="shared" si="1"/>
        <v>A</v>
      </c>
      <c r="J50" s="34" t="s">
        <v>405</v>
      </c>
    </row>
    <row r="51" spans="1:10" ht="12.75">
      <c r="A51" s="72"/>
      <c r="B51" s="73" t="s">
        <v>363</v>
      </c>
      <c r="C51" s="73"/>
      <c r="D51" s="74" t="s">
        <v>364</v>
      </c>
      <c r="E51" s="75" t="s">
        <v>292</v>
      </c>
      <c r="F51" s="76"/>
      <c r="G51" s="69"/>
      <c r="H51" s="59">
        <f t="shared" si="0"/>
      </c>
      <c r="I51" s="62">
        <f t="shared" si="1"/>
      </c>
      <c r="J51" s="34"/>
    </row>
    <row r="52" spans="1:10" ht="12.75">
      <c r="A52" s="72"/>
      <c r="B52" s="73" t="s">
        <v>365</v>
      </c>
      <c r="C52" s="73"/>
      <c r="D52" s="74" t="s">
        <v>366</v>
      </c>
      <c r="E52" s="75" t="s">
        <v>292</v>
      </c>
      <c r="F52" s="76"/>
      <c r="G52" s="69"/>
      <c r="H52" s="59">
        <f t="shared" si="0"/>
      </c>
      <c r="I52" s="62">
        <f t="shared" si="1"/>
      </c>
      <c r="J52" s="34"/>
    </row>
    <row r="53" spans="1:10" ht="12.75">
      <c r="A53" s="72"/>
      <c r="B53" s="73" t="s">
        <v>367</v>
      </c>
      <c r="C53" s="73"/>
      <c r="D53" s="74" t="s">
        <v>368</v>
      </c>
      <c r="E53" s="75" t="s">
        <v>292</v>
      </c>
      <c r="F53" s="76"/>
      <c r="G53" s="69"/>
      <c r="H53" s="59">
        <f t="shared" si="0"/>
      </c>
      <c r="I53" s="62">
        <f aca="true" t="shared" si="2" ref="I53:I70">IF(E53&lt;&gt;"","A","")</f>
      </c>
      <c r="J53" s="34"/>
    </row>
    <row r="54" spans="1:10" ht="12.75">
      <c r="A54" s="72"/>
      <c r="B54" s="77" t="s">
        <v>369</v>
      </c>
      <c r="C54" s="77"/>
      <c r="D54" s="74" t="s">
        <v>370</v>
      </c>
      <c r="E54" s="75" t="s">
        <v>292</v>
      </c>
      <c r="F54" s="76"/>
      <c r="G54" s="69"/>
      <c r="H54" s="59">
        <f t="shared" si="0"/>
      </c>
      <c r="I54" s="62">
        <f t="shared" si="2"/>
      </c>
      <c r="J54" s="34"/>
    </row>
    <row r="55" spans="1:10" ht="12.75">
      <c r="A55" s="72">
        <v>11</v>
      </c>
      <c r="B55" s="77" t="s">
        <v>371</v>
      </c>
      <c r="C55" s="77"/>
      <c r="D55" s="78" t="s">
        <v>372</v>
      </c>
      <c r="E55" s="75" t="s">
        <v>338</v>
      </c>
      <c r="F55" s="76">
        <v>100</v>
      </c>
      <c r="G55" s="69"/>
      <c r="H55" s="59">
        <f t="shared" si="0"/>
        <v>0</v>
      </c>
      <c r="I55" s="62" t="str">
        <f t="shared" si="2"/>
        <v>A</v>
      </c>
      <c r="J55" s="34" t="s">
        <v>405</v>
      </c>
    </row>
    <row r="56" spans="1:10" ht="12.75">
      <c r="A56" s="72"/>
      <c r="B56" s="73" t="s">
        <v>373</v>
      </c>
      <c r="C56" s="73"/>
      <c r="D56" s="74" t="s">
        <v>374</v>
      </c>
      <c r="E56" s="75" t="s">
        <v>292</v>
      </c>
      <c r="F56" s="76"/>
      <c r="G56" s="69"/>
      <c r="H56" s="59">
        <f t="shared" si="0"/>
      </c>
      <c r="I56" s="62">
        <f t="shared" si="2"/>
      </c>
      <c r="J56" s="34"/>
    </row>
    <row r="57" spans="1:10" ht="12.75">
      <c r="A57" s="72"/>
      <c r="B57" s="77" t="s">
        <v>375</v>
      </c>
      <c r="C57" s="77"/>
      <c r="D57" s="74" t="s">
        <v>376</v>
      </c>
      <c r="E57" s="75" t="s">
        <v>292</v>
      </c>
      <c r="F57" s="76"/>
      <c r="G57" s="69"/>
      <c r="H57" s="59">
        <f t="shared" si="0"/>
      </c>
      <c r="I57" s="62">
        <f t="shared" si="2"/>
      </c>
      <c r="J57" s="34"/>
    </row>
    <row r="58" spans="1:10" ht="12.75">
      <c r="A58" s="72">
        <v>12</v>
      </c>
      <c r="B58" s="77" t="s">
        <v>377</v>
      </c>
      <c r="C58" s="77"/>
      <c r="D58" s="78" t="s">
        <v>378</v>
      </c>
      <c r="E58" s="75" t="s">
        <v>338</v>
      </c>
      <c r="F58" s="76">
        <v>15</v>
      </c>
      <c r="G58" s="69"/>
      <c r="H58" s="59">
        <f t="shared" si="0"/>
        <v>0</v>
      </c>
      <c r="I58" s="62" t="str">
        <f t="shared" si="2"/>
        <v>A</v>
      </c>
      <c r="J58" s="34" t="s">
        <v>405</v>
      </c>
    </row>
    <row r="59" spans="1:10" ht="12.75" customHeight="1">
      <c r="A59" s="72"/>
      <c r="B59" s="73" t="s">
        <v>379</v>
      </c>
      <c r="C59" s="73"/>
      <c r="D59" s="74" t="s">
        <v>380</v>
      </c>
      <c r="E59" s="75" t="s">
        <v>292</v>
      </c>
      <c r="F59" s="76"/>
      <c r="G59" s="69"/>
      <c r="H59" s="59">
        <f t="shared" si="0"/>
      </c>
      <c r="I59" s="62">
        <f t="shared" si="2"/>
      </c>
      <c r="J59" s="34"/>
    </row>
    <row r="60" spans="1:10" ht="12.75">
      <c r="A60" s="72"/>
      <c r="B60" s="73" t="s">
        <v>439</v>
      </c>
      <c r="C60" s="73" t="s">
        <v>242</v>
      </c>
      <c r="D60" s="74" t="s">
        <v>381</v>
      </c>
      <c r="E60" s="75" t="s">
        <v>292</v>
      </c>
      <c r="F60" s="76"/>
      <c r="G60" s="69"/>
      <c r="H60" s="59">
        <f t="shared" si="0"/>
      </c>
      <c r="I60" s="62">
        <f t="shared" si="2"/>
      </c>
      <c r="J60" s="34"/>
    </row>
    <row r="61" spans="1:10" ht="12.75">
      <c r="A61" s="72"/>
      <c r="B61" s="77" t="s">
        <v>382</v>
      </c>
      <c r="C61" s="77"/>
      <c r="D61" s="74" t="s">
        <v>383</v>
      </c>
      <c r="E61" s="75" t="s">
        <v>292</v>
      </c>
      <c r="F61" s="76"/>
      <c r="G61" s="69"/>
      <c r="H61" s="59">
        <f t="shared" si="0"/>
      </c>
      <c r="I61" s="62">
        <f t="shared" si="2"/>
      </c>
      <c r="J61" s="34"/>
    </row>
    <row r="62" spans="1:10" ht="12.75">
      <c r="A62" s="72">
        <v>13</v>
      </c>
      <c r="B62" s="77" t="s">
        <v>384</v>
      </c>
      <c r="C62" s="77"/>
      <c r="D62" s="78" t="s">
        <v>385</v>
      </c>
      <c r="E62" s="75" t="s">
        <v>338</v>
      </c>
      <c r="F62" s="76">
        <v>3680</v>
      </c>
      <c r="G62" s="69"/>
      <c r="H62" s="59">
        <f t="shared" si="0"/>
        <v>0</v>
      </c>
      <c r="I62" s="62" t="str">
        <f t="shared" si="2"/>
        <v>A</v>
      </c>
      <c r="J62" s="34" t="s">
        <v>405</v>
      </c>
    </row>
    <row r="63" spans="1:10" ht="12.75">
      <c r="A63" s="72"/>
      <c r="B63" s="73" t="s">
        <v>386</v>
      </c>
      <c r="C63" s="73"/>
      <c r="D63" s="74" t="s">
        <v>387</v>
      </c>
      <c r="E63" s="75" t="s">
        <v>292</v>
      </c>
      <c r="F63" s="76"/>
      <c r="G63" s="69"/>
      <c r="H63" s="59">
        <f t="shared" si="0"/>
      </c>
      <c r="I63" s="62">
        <f t="shared" si="2"/>
      </c>
      <c r="J63" s="34"/>
    </row>
    <row r="64" spans="1:10" ht="12.75">
      <c r="A64" s="72"/>
      <c r="B64" s="73" t="s">
        <v>388</v>
      </c>
      <c r="C64" s="73"/>
      <c r="D64" s="74" t="s">
        <v>389</v>
      </c>
      <c r="E64" s="75" t="s">
        <v>292</v>
      </c>
      <c r="F64" s="76"/>
      <c r="G64" s="69"/>
      <c r="H64" s="59">
        <f t="shared" si="0"/>
      </c>
      <c r="I64" s="62">
        <f t="shared" si="2"/>
      </c>
      <c r="J64" s="34"/>
    </row>
    <row r="65" spans="1:10" ht="12.75">
      <c r="A65" s="72"/>
      <c r="B65" s="77" t="s">
        <v>390</v>
      </c>
      <c r="C65" s="77"/>
      <c r="D65" s="74" t="s">
        <v>391</v>
      </c>
      <c r="E65" s="75" t="s">
        <v>292</v>
      </c>
      <c r="F65" s="76"/>
      <c r="G65" s="69"/>
      <c r="H65" s="59">
        <f t="shared" si="0"/>
      </c>
      <c r="I65" s="62">
        <f t="shared" si="2"/>
      </c>
      <c r="J65" s="34"/>
    </row>
    <row r="66" spans="1:10" ht="12.75">
      <c r="A66" s="72">
        <v>14</v>
      </c>
      <c r="B66" s="77" t="s">
        <v>392</v>
      </c>
      <c r="C66" s="77"/>
      <c r="D66" s="78" t="s">
        <v>393</v>
      </c>
      <c r="E66" s="75" t="s">
        <v>394</v>
      </c>
      <c r="F66" s="76">
        <v>8</v>
      </c>
      <c r="G66" s="69"/>
      <c r="H66" s="59">
        <f t="shared" si="0"/>
        <v>0</v>
      </c>
      <c r="I66" s="62" t="str">
        <f t="shared" si="2"/>
        <v>A</v>
      </c>
      <c r="J66" s="34" t="s">
        <v>405</v>
      </c>
    </row>
    <row r="67" spans="1:10" ht="12.75">
      <c r="A67" s="72"/>
      <c r="B67" s="73" t="s">
        <v>395</v>
      </c>
      <c r="C67" s="73"/>
      <c r="D67" s="74" t="s">
        <v>396</v>
      </c>
      <c r="E67" s="75" t="s">
        <v>292</v>
      </c>
      <c r="F67" s="76"/>
      <c r="G67" s="69"/>
      <c r="H67" s="59">
        <f t="shared" si="0"/>
      </c>
      <c r="I67" s="62">
        <f t="shared" si="2"/>
      </c>
      <c r="J67" s="34"/>
    </row>
    <row r="68" spans="1:10" ht="12.75">
      <c r="A68" s="72"/>
      <c r="B68" s="77" t="s">
        <v>397</v>
      </c>
      <c r="C68" s="77"/>
      <c r="D68" s="74" t="s">
        <v>398</v>
      </c>
      <c r="E68" s="75" t="s">
        <v>292</v>
      </c>
      <c r="F68" s="76"/>
      <c r="G68" s="69"/>
      <c r="H68" s="59">
        <f t="shared" si="0"/>
      </c>
      <c r="I68" s="62">
        <f t="shared" si="2"/>
      </c>
      <c r="J68" s="34"/>
    </row>
    <row r="69" spans="1:10" ht="12.75">
      <c r="A69" s="72">
        <v>15</v>
      </c>
      <c r="B69" s="77" t="s">
        <v>399</v>
      </c>
      <c r="C69" s="77"/>
      <c r="D69" s="78" t="s">
        <v>400</v>
      </c>
      <c r="E69" s="75" t="s">
        <v>394</v>
      </c>
      <c r="F69" s="76">
        <v>8</v>
      </c>
      <c r="G69" s="69"/>
      <c r="H69" s="59">
        <f t="shared" si="0"/>
        <v>0</v>
      </c>
      <c r="I69" s="62" t="str">
        <f t="shared" si="2"/>
        <v>A</v>
      </c>
      <c r="J69" s="34" t="s">
        <v>405</v>
      </c>
    </row>
    <row r="70" spans="1:10" ht="12.75">
      <c r="A70" s="72"/>
      <c r="B70" s="77" t="s">
        <v>401</v>
      </c>
      <c r="C70" s="77"/>
      <c r="D70" s="74" t="s">
        <v>402</v>
      </c>
      <c r="E70" s="75" t="s">
        <v>292</v>
      </c>
      <c r="F70" s="76"/>
      <c r="G70" s="69"/>
      <c r="H70" s="59">
        <f t="shared" si="0"/>
      </c>
      <c r="I70" s="62">
        <f t="shared" si="2"/>
      </c>
      <c r="J70" s="34"/>
    </row>
    <row r="71" spans="1:10" ht="12.75">
      <c r="A71" s="72">
        <v>16</v>
      </c>
      <c r="B71" s="77" t="s">
        <v>403</v>
      </c>
      <c r="C71" s="77"/>
      <c r="D71" s="78" t="s">
        <v>404</v>
      </c>
      <c r="E71" s="75" t="s">
        <v>394</v>
      </c>
      <c r="F71" s="76">
        <v>50</v>
      </c>
      <c r="G71" s="69"/>
      <c r="H71" s="59">
        <f t="shared" si="0"/>
        <v>0</v>
      </c>
      <c r="I71" s="62" t="str">
        <f aca="true" t="shared" si="3" ref="I71:I134">IF(E71&lt;&gt;"","A","")</f>
        <v>A</v>
      </c>
      <c r="J71" s="34" t="s">
        <v>405</v>
      </c>
    </row>
    <row r="72" spans="1:10" ht="12.75">
      <c r="A72" s="15">
        <f aca="true" ca="1" t="shared" si="4" ref="A72:A81">+IF(NOT(ISBLANK(INDIRECT("e"&amp;ROW()))),MAX(INDIRECT("a$16:A"&amp;ROW()-1))+1,"")</f>
      </c>
      <c r="B72" s="27"/>
      <c r="C72" s="40"/>
      <c r="D72" s="27"/>
      <c r="E72" s="28"/>
      <c r="F72" s="70"/>
      <c r="G72" s="69"/>
      <c r="H72" s="59">
        <f t="shared" si="0"/>
      </c>
      <c r="I72" s="62">
        <f t="shared" si="3"/>
      </c>
      <c r="J72" s="34"/>
    </row>
    <row r="73" spans="1:10" ht="12.75">
      <c r="A73" s="15">
        <f ca="1" t="shared" si="4"/>
      </c>
      <c r="B73" s="27"/>
      <c r="C73" s="40"/>
      <c r="D73" s="27"/>
      <c r="E73" s="28"/>
      <c r="F73" s="70"/>
      <c r="G73" s="69"/>
      <c r="H73" s="59">
        <f t="shared" si="0"/>
      </c>
      <c r="I73" s="62">
        <f t="shared" si="3"/>
      </c>
      <c r="J73" s="34"/>
    </row>
    <row r="74" spans="1:10" ht="12.75">
      <c r="A74" s="15">
        <f ca="1" t="shared" si="4"/>
      </c>
      <c r="B74" s="27"/>
      <c r="C74" s="40"/>
      <c r="D74" s="27"/>
      <c r="E74" s="28"/>
      <c r="F74" s="70"/>
      <c r="G74" s="69"/>
      <c r="H74" s="59">
        <f t="shared" si="0"/>
      </c>
      <c r="I74" s="62">
        <f t="shared" si="3"/>
      </c>
      <c r="J74" s="34"/>
    </row>
    <row r="75" spans="1:10" ht="12.75">
      <c r="A75" s="15">
        <f ca="1" t="shared" si="4"/>
      </c>
      <c r="B75" s="27"/>
      <c r="C75" s="40"/>
      <c r="D75" s="27"/>
      <c r="E75" s="28"/>
      <c r="F75" s="70"/>
      <c r="G75" s="69"/>
      <c r="H75" s="59">
        <f t="shared" si="0"/>
      </c>
      <c r="I75" s="62">
        <f t="shared" si="3"/>
      </c>
      <c r="J75" s="34"/>
    </row>
    <row r="76" spans="1:10" ht="12.75">
      <c r="A76" s="15">
        <f ca="1" t="shared" si="4"/>
      </c>
      <c r="B76" s="27"/>
      <c r="C76" s="40"/>
      <c r="D76" s="27"/>
      <c r="E76" s="28"/>
      <c r="F76" s="70"/>
      <c r="G76" s="69"/>
      <c r="H76" s="59">
        <f t="shared" si="0"/>
      </c>
      <c r="I76" s="62">
        <f t="shared" si="3"/>
      </c>
      <c r="J76" s="34"/>
    </row>
    <row r="77" spans="1:10" ht="12.75">
      <c r="A77" s="15">
        <f ca="1" t="shared" si="4"/>
      </c>
      <c r="B77" s="27"/>
      <c r="C77" s="40"/>
      <c r="D77" s="27"/>
      <c r="E77" s="28"/>
      <c r="F77" s="70"/>
      <c r="G77" s="69"/>
      <c r="H77" s="59">
        <f t="shared" si="0"/>
      </c>
      <c r="I77" s="62">
        <f t="shared" si="3"/>
      </c>
      <c r="J77" s="34"/>
    </row>
    <row r="78" spans="1:10" ht="12.75">
      <c r="A78" s="15">
        <f ca="1" t="shared" si="4"/>
      </c>
      <c r="B78" s="27"/>
      <c r="C78" s="40"/>
      <c r="D78" s="27"/>
      <c r="E78" s="28"/>
      <c r="F78" s="70"/>
      <c r="G78" s="69"/>
      <c r="H78" s="59">
        <f t="shared" si="0"/>
      </c>
      <c r="I78" s="62">
        <f t="shared" si="3"/>
      </c>
      <c r="J78" s="34"/>
    </row>
    <row r="79" spans="1:10" ht="12.75">
      <c r="A79" s="15">
        <f ca="1" t="shared" si="4"/>
      </c>
      <c r="B79" s="27"/>
      <c r="C79" s="40"/>
      <c r="D79" s="27"/>
      <c r="E79" s="28"/>
      <c r="F79" s="70"/>
      <c r="G79" s="69"/>
      <c r="H79" s="59">
        <f t="shared" si="0"/>
      </c>
      <c r="I79" s="62">
        <f t="shared" si="3"/>
      </c>
      <c r="J79" s="34"/>
    </row>
    <row r="80" spans="1:10" ht="12.75">
      <c r="A80" s="15">
        <f ca="1" t="shared" si="4"/>
      </c>
      <c r="B80" s="27"/>
      <c r="C80" s="40"/>
      <c r="D80" s="27"/>
      <c r="E80" s="28"/>
      <c r="F80" s="70"/>
      <c r="G80" s="69"/>
      <c r="H80" s="59">
        <f t="shared" si="0"/>
      </c>
      <c r="I80" s="62">
        <f t="shared" si="3"/>
      </c>
      <c r="J80" s="34"/>
    </row>
    <row r="81" spans="1:10" ht="12.75">
      <c r="A81" s="15">
        <f ca="1" t="shared" si="4"/>
      </c>
      <c r="B81" s="27"/>
      <c r="C81" s="40"/>
      <c r="D81" s="27"/>
      <c r="E81" s="28"/>
      <c r="F81" s="70"/>
      <c r="G81" s="69"/>
      <c r="H81" s="59">
        <f t="shared" si="0"/>
      </c>
      <c r="I81" s="62">
        <f t="shared" si="3"/>
      </c>
      <c r="J81" s="34"/>
    </row>
    <row r="82" spans="1:10" ht="12.75">
      <c r="A82" s="15">
        <f aca="true" ca="1" t="shared" si="5" ref="A82:A145">+IF(NOT(ISBLANK(INDIRECT("e"&amp;ROW()))),MAX(INDIRECT("a$16:A"&amp;ROW()-1))+1,"")</f>
      </c>
      <c r="B82" s="27"/>
      <c r="C82" s="40"/>
      <c r="D82" s="27"/>
      <c r="E82" s="28"/>
      <c r="F82" s="70"/>
      <c r="G82" s="69"/>
      <c r="H82" s="59">
        <f aca="true" t="shared" si="6" ref="H82:H145">+IF(AND(F82="",G82=""),"",ROUND(F82*G82,2))</f>
      </c>
      <c r="I82" s="62">
        <f t="shared" si="3"/>
      </c>
      <c r="J82" s="34"/>
    </row>
    <row r="83" spans="1:10" ht="12.75">
      <c r="A83" s="15">
        <f ca="1" t="shared" si="5"/>
      </c>
      <c r="B83" s="27"/>
      <c r="C83" s="40"/>
      <c r="D83" s="27"/>
      <c r="E83" s="28"/>
      <c r="F83" s="70"/>
      <c r="G83" s="69"/>
      <c r="H83" s="59">
        <f t="shared" si="6"/>
      </c>
      <c r="I83" s="62">
        <f t="shared" si="3"/>
      </c>
      <c r="J83" s="34"/>
    </row>
    <row r="84" spans="1:10" ht="12.75">
      <c r="A84" s="15">
        <f ca="1" t="shared" si="5"/>
      </c>
      <c r="B84" s="27"/>
      <c r="C84" s="40"/>
      <c r="D84" s="27"/>
      <c r="E84" s="28"/>
      <c r="F84" s="70"/>
      <c r="G84" s="69"/>
      <c r="H84" s="59">
        <f t="shared" si="6"/>
      </c>
      <c r="I84" s="62">
        <f t="shared" si="3"/>
      </c>
      <c r="J84" s="34"/>
    </row>
    <row r="85" spans="1:10" ht="12.75">
      <c r="A85" s="15">
        <f ca="1" t="shared" si="5"/>
      </c>
      <c r="B85" s="27"/>
      <c r="C85" s="40"/>
      <c r="D85" s="27"/>
      <c r="E85" s="28"/>
      <c r="F85" s="70"/>
      <c r="G85" s="69"/>
      <c r="H85" s="59">
        <f t="shared" si="6"/>
      </c>
      <c r="I85" s="62">
        <f t="shared" si="3"/>
      </c>
      <c r="J85" s="34"/>
    </row>
    <row r="86" spans="1:10" ht="12.75">
      <c r="A86" s="15">
        <f ca="1" t="shared" si="5"/>
      </c>
      <c r="B86" s="27"/>
      <c r="C86" s="40"/>
      <c r="D86" s="27"/>
      <c r="E86" s="28"/>
      <c r="F86" s="70"/>
      <c r="G86" s="69"/>
      <c r="H86" s="59">
        <f t="shared" si="6"/>
      </c>
      <c r="I86" s="62">
        <f t="shared" si="3"/>
      </c>
      <c r="J86" s="34"/>
    </row>
    <row r="87" spans="1:10" ht="12.75">
      <c r="A87" s="15">
        <f ca="1" t="shared" si="5"/>
      </c>
      <c r="B87" s="27"/>
      <c r="C87" s="40"/>
      <c r="D87" s="27"/>
      <c r="E87" s="28"/>
      <c r="F87" s="70"/>
      <c r="G87" s="69"/>
      <c r="H87" s="59">
        <f t="shared" si="6"/>
      </c>
      <c r="I87" s="62">
        <f t="shared" si="3"/>
      </c>
      <c r="J87" s="34"/>
    </row>
    <row r="88" spans="1:10" ht="12.75">
      <c r="A88" s="15">
        <f ca="1" t="shared" si="5"/>
      </c>
      <c r="B88" s="27"/>
      <c r="C88" s="40"/>
      <c r="D88" s="27"/>
      <c r="E88" s="28"/>
      <c r="F88" s="70"/>
      <c r="G88" s="69"/>
      <c r="H88" s="59">
        <f t="shared" si="6"/>
      </c>
      <c r="I88" s="62">
        <f t="shared" si="3"/>
      </c>
      <c r="J88" s="34"/>
    </row>
    <row r="89" spans="1:10" ht="12.75">
      <c r="A89" s="15">
        <f ca="1" t="shared" si="5"/>
      </c>
      <c r="B89" s="27"/>
      <c r="C89" s="40"/>
      <c r="D89" s="27"/>
      <c r="E89" s="28"/>
      <c r="F89" s="70"/>
      <c r="G89" s="69"/>
      <c r="H89" s="59">
        <f t="shared" si="6"/>
      </c>
      <c r="I89" s="62">
        <f t="shared" si="3"/>
      </c>
      <c r="J89" s="34"/>
    </row>
    <row r="90" spans="1:10" ht="12.75">
      <c r="A90" s="15">
        <f ca="1" t="shared" si="5"/>
      </c>
      <c r="B90" s="27"/>
      <c r="C90" s="40"/>
      <c r="D90" s="27"/>
      <c r="E90" s="28"/>
      <c r="F90" s="70"/>
      <c r="G90" s="69"/>
      <c r="H90" s="59">
        <f t="shared" si="6"/>
      </c>
      <c r="I90" s="62">
        <f t="shared" si="3"/>
      </c>
      <c r="J90" s="34"/>
    </row>
    <row r="91" spans="1:10" ht="12.75">
      <c r="A91" s="15">
        <f ca="1" t="shared" si="5"/>
      </c>
      <c r="B91" s="27"/>
      <c r="C91" s="40"/>
      <c r="D91" s="27"/>
      <c r="E91" s="28"/>
      <c r="F91" s="70"/>
      <c r="G91" s="69"/>
      <c r="H91" s="59">
        <f t="shared" si="6"/>
      </c>
      <c r="I91" s="62">
        <f t="shared" si="3"/>
      </c>
      <c r="J91" s="34"/>
    </row>
    <row r="92" spans="1:10" ht="12.75">
      <c r="A92" s="15">
        <f ca="1" t="shared" si="5"/>
      </c>
      <c r="B92" s="27"/>
      <c r="C92" s="40"/>
      <c r="D92" s="27"/>
      <c r="E92" s="28"/>
      <c r="F92" s="70"/>
      <c r="G92" s="69"/>
      <c r="H92" s="59">
        <f t="shared" si="6"/>
      </c>
      <c r="I92" s="62">
        <f t="shared" si="3"/>
      </c>
      <c r="J92" s="34"/>
    </row>
    <row r="93" spans="1:10" ht="12.75">
      <c r="A93" s="15">
        <f ca="1" t="shared" si="5"/>
      </c>
      <c r="B93" s="27"/>
      <c r="C93" s="40"/>
      <c r="D93" s="27"/>
      <c r="E93" s="28"/>
      <c r="F93" s="70"/>
      <c r="G93" s="69"/>
      <c r="H93" s="59">
        <f t="shared" si="6"/>
      </c>
      <c r="I93" s="62">
        <f t="shared" si="3"/>
      </c>
      <c r="J93" s="34"/>
    </row>
    <row r="94" spans="1:10" ht="12.75">
      <c r="A94" s="15">
        <f ca="1" t="shared" si="5"/>
      </c>
      <c r="B94" s="27"/>
      <c r="C94" s="40"/>
      <c r="D94" s="27"/>
      <c r="E94" s="28"/>
      <c r="F94" s="70"/>
      <c r="G94" s="69"/>
      <c r="H94" s="59">
        <f t="shared" si="6"/>
      </c>
      <c r="I94" s="62">
        <f t="shared" si="3"/>
      </c>
      <c r="J94" s="34"/>
    </row>
    <row r="95" spans="1:10" ht="12.75">
      <c r="A95" s="15">
        <f ca="1" t="shared" si="5"/>
      </c>
      <c r="B95" s="27"/>
      <c r="C95" s="40"/>
      <c r="D95" s="27"/>
      <c r="E95" s="28"/>
      <c r="F95" s="70"/>
      <c r="G95" s="69"/>
      <c r="H95" s="59">
        <f t="shared" si="6"/>
      </c>
      <c r="I95" s="62">
        <f t="shared" si="3"/>
      </c>
      <c r="J95" s="34"/>
    </row>
    <row r="96" spans="1:10" ht="12.75">
      <c r="A96" s="15">
        <f ca="1" t="shared" si="5"/>
      </c>
      <c r="B96" s="27"/>
      <c r="C96" s="40"/>
      <c r="D96" s="27"/>
      <c r="E96" s="28"/>
      <c r="F96" s="70"/>
      <c r="G96" s="69"/>
      <c r="H96" s="59">
        <f t="shared" si="6"/>
      </c>
      <c r="I96" s="62">
        <f t="shared" si="3"/>
      </c>
      <c r="J96" s="34"/>
    </row>
    <row r="97" spans="1:10" ht="12.75">
      <c r="A97" s="15">
        <f ca="1" t="shared" si="5"/>
      </c>
      <c r="B97" s="27"/>
      <c r="C97" s="40"/>
      <c r="D97" s="27"/>
      <c r="E97" s="28"/>
      <c r="F97" s="70"/>
      <c r="G97" s="69"/>
      <c r="H97" s="59">
        <f t="shared" si="6"/>
      </c>
      <c r="I97" s="62">
        <f t="shared" si="3"/>
      </c>
      <c r="J97" s="34"/>
    </row>
    <row r="98" spans="1:10" ht="12.75">
      <c r="A98" s="15">
        <f ca="1" t="shared" si="5"/>
      </c>
      <c r="B98" s="27"/>
      <c r="C98" s="40"/>
      <c r="D98" s="27"/>
      <c r="E98" s="28"/>
      <c r="F98" s="70"/>
      <c r="G98" s="69"/>
      <c r="H98" s="59">
        <f t="shared" si="6"/>
      </c>
      <c r="I98" s="62">
        <f t="shared" si="3"/>
      </c>
      <c r="J98" s="34"/>
    </row>
    <row r="99" spans="1:10" ht="12.75">
      <c r="A99" s="15">
        <f ca="1" t="shared" si="5"/>
      </c>
      <c r="B99" s="27"/>
      <c r="C99" s="40"/>
      <c r="D99" s="27"/>
      <c r="E99" s="28"/>
      <c r="F99" s="70"/>
      <c r="G99" s="69"/>
      <c r="H99" s="59">
        <f t="shared" si="6"/>
      </c>
      <c r="I99" s="62">
        <f t="shared" si="3"/>
      </c>
      <c r="J99" s="34"/>
    </row>
    <row r="100" spans="1:10" ht="12.75">
      <c r="A100" s="15">
        <f ca="1" t="shared" si="5"/>
      </c>
      <c r="B100" s="27"/>
      <c r="C100" s="40"/>
      <c r="D100" s="27"/>
      <c r="E100" s="28"/>
      <c r="F100" s="70"/>
      <c r="G100" s="69"/>
      <c r="H100" s="59">
        <f t="shared" si="6"/>
      </c>
      <c r="I100" s="62">
        <f t="shared" si="3"/>
      </c>
      <c r="J100" s="34"/>
    </row>
    <row r="101" spans="1:10" ht="12.75">
      <c r="A101" s="15">
        <f ca="1" t="shared" si="5"/>
      </c>
      <c r="B101" s="27"/>
      <c r="C101" s="40"/>
      <c r="D101" s="27"/>
      <c r="E101" s="28"/>
      <c r="F101" s="70"/>
      <c r="G101" s="69"/>
      <c r="H101" s="59">
        <f t="shared" si="6"/>
      </c>
      <c r="I101" s="62">
        <f t="shared" si="3"/>
      </c>
      <c r="J101" s="34"/>
    </row>
    <row r="102" spans="1:10" ht="12.75">
      <c r="A102" s="15">
        <f ca="1" t="shared" si="5"/>
      </c>
      <c r="B102" s="27"/>
      <c r="C102" s="40"/>
      <c r="D102" s="27"/>
      <c r="E102" s="28"/>
      <c r="F102" s="70"/>
      <c r="G102" s="69"/>
      <c r="H102" s="59">
        <f t="shared" si="6"/>
      </c>
      <c r="I102" s="62">
        <f t="shared" si="3"/>
      </c>
      <c r="J102" s="34"/>
    </row>
    <row r="103" spans="1:10" ht="12.75">
      <c r="A103" s="15">
        <f ca="1" t="shared" si="5"/>
      </c>
      <c r="B103" s="27"/>
      <c r="C103" s="40"/>
      <c r="D103" s="27"/>
      <c r="E103" s="28"/>
      <c r="F103" s="70"/>
      <c r="G103" s="69"/>
      <c r="H103" s="59">
        <f t="shared" si="6"/>
      </c>
      <c r="I103" s="62">
        <f t="shared" si="3"/>
      </c>
      <c r="J103" s="34"/>
    </row>
    <row r="104" spans="1:10" ht="12.75">
      <c r="A104" s="15">
        <f ca="1" t="shared" si="5"/>
      </c>
      <c r="B104" s="27"/>
      <c r="C104" s="40"/>
      <c r="D104" s="27"/>
      <c r="E104" s="28"/>
      <c r="F104" s="70"/>
      <c r="G104" s="69"/>
      <c r="H104" s="59">
        <f t="shared" si="6"/>
      </c>
      <c r="I104" s="62">
        <f t="shared" si="3"/>
      </c>
      <c r="J104" s="34"/>
    </row>
    <row r="105" spans="1:10" ht="12.75">
      <c r="A105" s="15">
        <f ca="1" t="shared" si="5"/>
      </c>
      <c r="B105" s="27"/>
      <c r="C105" s="40"/>
      <c r="D105" s="27"/>
      <c r="E105" s="28"/>
      <c r="F105" s="70"/>
      <c r="G105" s="69"/>
      <c r="H105" s="59">
        <f t="shared" si="6"/>
      </c>
      <c r="I105" s="62">
        <f t="shared" si="3"/>
      </c>
      <c r="J105" s="34"/>
    </row>
    <row r="106" spans="1:10" ht="12.75">
      <c r="A106" s="15">
        <f ca="1" t="shared" si="5"/>
      </c>
      <c r="B106" s="27"/>
      <c r="C106" s="40"/>
      <c r="D106" s="27"/>
      <c r="E106" s="28"/>
      <c r="F106" s="70"/>
      <c r="G106" s="69"/>
      <c r="H106" s="59">
        <f t="shared" si="6"/>
      </c>
      <c r="I106" s="62">
        <f t="shared" si="3"/>
      </c>
      <c r="J106" s="34"/>
    </row>
    <row r="107" spans="1:10" ht="12.75">
      <c r="A107" s="15">
        <f ca="1" t="shared" si="5"/>
      </c>
      <c r="B107" s="27"/>
      <c r="C107" s="40"/>
      <c r="D107" s="27"/>
      <c r="E107" s="28"/>
      <c r="F107" s="70"/>
      <c r="G107" s="69"/>
      <c r="H107" s="59">
        <f t="shared" si="6"/>
      </c>
      <c r="I107" s="62">
        <f t="shared" si="3"/>
      </c>
      <c r="J107" s="34"/>
    </row>
    <row r="108" spans="1:10" ht="12.75">
      <c r="A108" s="15">
        <f ca="1" t="shared" si="5"/>
      </c>
      <c r="B108" s="27"/>
      <c r="C108" s="40"/>
      <c r="D108" s="27"/>
      <c r="E108" s="28"/>
      <c r="F108" s="70"/>
      <c r="G108" s="69"/>
      <c r="H108" s="59">
        <f t="shared" si="6"/>
      </c>
      <c r="I108" s="62">
        <f t="shared" si="3"/>
      </c>
      <c r="J108" s="34"/>
    </row>
    <row r="109" spans="1:10" ht="12.75">
      <c r="A109" s="15">
        <f ca="1" t="shared" si="5"/>
      </c>
      <c r="B109" s="27"/>
      <c r="C109" s="40"/>
      <c r="D109" s="27"/>
      <c r="E109" s="28"/>
      <c r="F109" s="70"/>
      <c r="G109" s="69"/>
      <c r="H109" s="59">
        <f t="shared" si="6"/>
      </c>
      <c r="I109" s="62">
        <f t="shared" si="3"/>
      </c>
      <c r="J109" s="34"/>
    </row>
    <row r="110" spans="1:10" ht="12.75">
      <c r="A110" s="15">
        <f ca="1" t="shared" si="5"/>
      </c>
      <c r="B110" s="27"/>
      <c r="C110" s="40"/>
      <c r="D110" s="27"/>
      <c r="E110" s="28"/>
      <c r="F110" s="70"/>
      <c r="G110" s="69"/>
      <c r="H110" s="59">
        <f t="shared" si="6"/>
      </c>
      <c r="I110" s="62">
        <f t="shared" si="3"/>
      </c>
      <c r="J110" s="34"/>
    </row>
    <row r="111" spans="1:10" ht="12.75">
      <c r="A111" s="15">
        <f ca="1" t="shared" si="5"/>
      </c>
      <c r="B111" s="27"/>
      <c r="C111" s="40"/>
      <c r="D111" s="27"/>
      <c r="E111" s="28"/>
      <c r="F111" s="70"/>
      <c r="G111" s="69"/>
      <c r="H111" s="59">
        <f t="shared" si="6"/>
      </c>
      <c r="I111" s="62">
        <f t="shared" si="3"/>
      </c>
      <c r="J111" s="34"/>
    </row>
    <row r="112" spans="1:10" ht="12.75">
      <c r="A112" s="15">
        <f ca="1" t="shared" si="5"/>
      </c>
      <c r="B112" s="27"/>
      <c r="C112" s="40"/>
      <c r="D112" s="27"/>
      <c r="E112" s="28"/>
      <c r="F112" s="70"/>
      <c r="G112" s="69"/>
      <c r="H112" s="59">
        <f t="shared" si="6"/>
      </c>
      <c r="I112" s="62">
        <f t="shared" si="3"/>
      </c>
      <c r="J112" s="34"/>
    </row>
    <row r="113" spans="1:10" ht="12.75">
      <c r="A113" s="15">
        <f ca="1" t="shared" si="5"/>
      </c>
      <c r="B113" s="27"/>
      <c r="C113" s="40"/>
      <c r="D113" s="27"/>
      <c r="E113" s="28"/>
      <c r="F113" s="70"/>
      <c r="G113" s="69"/>
      <c r="H113" s="59">
        <f t="shared" si="6"/>
      </c>
      <c r="I113" s="62">
        <f t="shared" si="3"/>
      </c>
      <c r="J113" s="34"/>
    </row>
    <row r="114" spans="1:10" ht="12.75">
      <c r="A114" s="15">
        <f ca="1" t="shared" si="5"/>
      </c>
      <c r="B114" s="27"/>
      <c r="C114" s="40"/>
      <c r="D114" s="27"/>
      <c r="E114" s="28"/>
      <c r="F114" s="70"/>
      <c r="G114" s="69"/>
      <c r="H114" s="59">
        <f t="shared" si="6"/>
      </c>
      <c r="I114" s="62">
        <f t="shared" si="3"/>
      </c>
      <c r="J114" s="34"/>
    </row>
    <row r="115" spans="1:10" ht="12.75">
      <c r="A115" s="15">
        <f ca="1" t="shared" si="5"/>
      </c>
      <c r="B115" s="27"/>
      <c r="C115" s="40"/>
      <c r="D115" s="27"/>
      <c r="E115" s="28"/>
      <c r="F115" s="70"/>
      <c r="G115" s="69"/>
      <c r="H115" s="59">
        <f t="shared" si="6"/>
      </c>
      <c r="I115" s="62">
        <f t="shared" si="3"/>
      </c>
      <c r="J115" s="34"/>
    </row>
    <row r="116" spans="1:10" ht="12.75">
      <c r="A116" s="15">
        <f ca="1" t="shared" si="5"/>
      </c>
      <c r="B116" s="27"/>
      <c r="C116" s="40"/>
      <c r="D116" s="27"/>
      <c r="E116" s="28"/>
      <c r="F116" s="70"/>
      <c r="G116" s="69"/>
      <c r="H116" s="59">
        <f t="shared" si="6"/>
      </c>
      <c r="I116" s="62">
        <f t="shared" si="3"/>
      </c>
      <c r="J116" s="34"/>
    </row>
    <row r="117" spans="1:10" ht="12.75">
      <c r="A117" s="15">
        <f ca="1" t="shared" si="5"/>
      </c>
      <c r="B117" s="27"/>
      <c r="C117" s="40"/>
      <c r="D117" s="27"/>
      <c r="E117" s="28"/>
      <c r="F117" s="70"/>
      <c r="G117" s="69"/>
      <c r="H117" s="59">
        <f t="shared" si="6"/>
      </c>
      <c r="I117" s="62">
        <f t="shared" si="3"/>
      </c>
      <c r="J117" s="34"/>
    </row>
    <row r="118" spans="1:10" ht="12.75">
      <c r="A118" s="15">
        <f ca="1" t="shared" si="5"/>
      </c>
      <c r="B118" s="27"/>
      <c r="C118" s="40"/>
      <c r="D118" s="27"/>
      <c r="E118" s="28"/>
      <c r="F118" s="70"/>
      <c r="G118" s="69"/>
      <c r="H118" s="59">
        <f t="shared" si="6"/>
      </c>
      <c r="I118" s="62">
        <f t="shared" si="3"/>
      </c>
      <c r="J118" s="34"/>
    </row>
    <row r="119" spans="1:10" ht="12.75">
      <c r="A119" s="15">
        <f ca="1" t="shared" si="5"/>
      </c>
      <c r="B119" s="27"/>
      <c r="C119" s="40"/>
      <c r="D119" s="27"/>
      <c r="E119" s="28"/>
      <c r="F119" s="70"/>
      <c r="G119" s="69"/>
      <c r="H119" s="59">
        <f t="shared" si="6"/>
      </c>
      <c r="I119" s="62">
        <f t="shared" si="3"/>
      </c>
      <c r="J119" s="34"/>
    </row>
    <row r="120" spans="1:10" ht="12.75">
      <c r="A120" s="15">
        <f ca="1" t="shared" si="5"/>
      </c>
      <c r="B120" s="27"/>
      <c r="C120" s="40"/>
      <c r="D120" s="27"/>
      <c r="E120" s="28"/>
      <c r="F120" s="70"/>
      <c r="G120" s="69"/>
      <c r="H120" s="59">
        <f t="shared" si="6"/>
      </c>
      <c r="I120" s="62">
        <f t="shared" si="3"/>
      </c>
      <c r="J120" s="34"/>
    </row>
    <row r="121" spans="1:10" ht="12.75">
      <c r="A121" s="15">
        <f ca="1" t="shared" si="5"/>
      </c>
      <c r="B121" s="27"/>
      <c r="C121" s="40"/>
      <c r="D121" s="27"/>
      <c r="E121" s="28"/>
      <c r="F121" s="70"/>
      <c r="G121" s="69"/>
      <c r="H121" s="59">
        <f t="shared" si="6"/>
      </c>
      <c r="I121" s="62">
        <f t="shared" si="3"/>
      </c>
      <c r="J121" s="34"/>
    </row>
    <row r="122" spans="1:10" ht="12.75">
      <c r="A122" s="15">
        <f ca="1" t="shared" si="5"/>
      </c>
      <c r="B122" s="27"/>
      <c r="C122" s="40"/>
      <c r="D122" s="27"/>
      <c r="E122" s="28"/>
      <c r="F122" s="70"/>
      <c r="G122" s="69"/>
      <c r="H122" s="59">
        <f t="shared" si="6"/>
      </c>
      <c r="I122" s="62">
        <f t="shared" si="3"/>
      </c>
      <c r="J122" s="34"/>
    </row>
    <row r="123" spans="1:10" ht="12.75">
      <c r="A123" s="15">
        <f ca="1" t="shared" si="5"/>
      </c>
      <c r="B123" s="27"/>
      <c r="C123" s="40"/>
      <c r="D123" s="27"/>
      <c r="E123" s="28"/>
      <c r="F123" s="70"/>
      <c r="G123" s="69"/>
      <c r="H123" s="59">
        <f t="shared" si="6"/>
      </c>
      <c r="I123" s="62">
        <f t="shared" si="3"/>
      </c>
      <c r="J123" s="34"/>
    </row>
    <row r="124" spans="1:10" ht="12.75">
      <c r="A124" s="15">
        <f ca="1" t="shared" si="5"/>
      </c>
      <c r="B124" s="27"/>
      <c r="C124" s="40"/>
      <c r="D124" s="27"/>
      <c r="E124" s="28"/>
      <c r="F124" s="70"/>
      <c r="G124" s="69"/>
      <c r="H124" s="59">
        <f t="shared" si="6"/>
      </c>
      <c r="I124" s="62">
        <f t="shared" si="3"/>
      </c>
      <c r="J124" s="34"/>
    </row>
    <row r="125" spans="1:10" ht="12.75">
      <c r="A125" s="15">
        <f ca="1" t="shared" si="5"/>
      </c>
      <c r="B125" s="27"/>
      <c r="C125" s="40"/>
      <c r="D125" s="27"/>
      <c r="E125" s="28"/>
      <c r="F125" s="70"/>
      <c r="G125" s="69"/>
      <c r="H125" s="59">
        <f t="shared" si="6"/>
      </c>
      <c r="I125" s="62">
        <f t="shared" si="3"/>
      </c>
      <c r="J125" s="34"/>
    </row>
    <row r="126" spans="1:10" ht="12.75">
      <c r="A126" s="15">
        <f ca="1" t="shared" si="5"/>
      </c>
      <c r="B126" s="27"/>
      <c r="C126" s="40"/>
      <c r="D126" s="27"/>
      <c r="E126" s="28"/>
      <c r="F126" s="70"/>
      <c r="G126" s="69"/>
      <c r="H126" s="59">
        <f t="shared" si="6"/>
      </c>
      <c r="I126" s="62">
        <f t="shared" si="3"/>
      </c>
      <c r="J126" s="34"/>
    </row>
    <row r="127" spans="1:10" ht="12.75">
      <c r="A127" s="15">
        <f ca="1" t="shared" si="5"/>
      </c>
      <c r="B127" s="27"/>
      <c r="C127" s="40"/>
      <c r="D127" s="27"/>
      <c r="E127" s="28"/>
      <c r="F127" s="70"/>
      <c r="G127" s="69"/>
      <c r="H127" s="59">
        <f t="shared" si="6"/>
      </c>
      <c r="I127" s="62">
        <f t="shared" si="3"/>
      </c>
      <c r="J127" s="34"/>
    </row>
    <row r="128" spans="1:10" ht="12.75">
      <c r="A128" s="15">
        <f ca="1" t="shared" si="5"/>
      </c>
      <c r="B128" s="27"/>
      <c r="C128" s="40"/>
      <c r="D128" s="27"/>
      <c r="E128" s="28"/>
      <c r="F128" s="70"/>
      <c r="G128" s="69"/>
      <c r="H128" s="59">
        <f t="shared" si="6"/>
      </c>
      <c r="I128" s="62">
        <f t="shared" si="3"/>
      </c>
      <c r="J128" s="34"/>
    </row>
    <row r="129" spans="1:10" ht="12.75">
      <c r="A129" s="15">
        <f ca="1" t="shared" si="5"/>
      </c>
      <c r="B129" s="27"/>
      <c r="C129" s="40"/>
      <c r="D129" s="27"/>
      <c r="E129" s="28"/>
      <c r="F129" s="70"/>
      <c r="G129" s="69"/>
      <c r="H129" s="59">
        <f t="shared" si="6"/>
      </c>
      <c r="I129" s="62">
        <f t="shared" si="3"/>
      </c>
      <c r="J129" s="34"/>
    </row>
    <row r="130" spans="1:10" ht="12.75">
      <c r="A130" s="15">
        <f ca="1" t="shared" si="5"/>
      </c>
      <c r="B130" s="27"/>
      <c r="C130" s="40"/>
      <c r="D130" s="27"/>
      <c r="E130" s="28"/>
      <c r="F130" s="70"/>
      <c r="G130" s="69"/>
      <c r="H130" s="59">
        <f t="shared" si="6"/>
      </c>
      <c r="I130" s="62">
        <f t="shared" si="3"/>
      </c>
      <c r="J130" s="34"/>
    </row>
    <row r="131" spans="1:10" ht="12.75">
      <c r="A131" s="15">
        <f ca="1" t="shared" si="5"/>
      </c>
      <c r="B131" s="27"/>
      <c r="C131" s="40"/>
      <c r="D131" s="27"/>
      <c r="E131" s="28"/>
      <c r="F131" s="70"/>
      <c r="G131" s="69"/>
      <c r="H131" s="59">
        <f t="shared" si="6"/>
      </c>
      <c r="I131" s="62">
        <f t="shared" si="3"/>
      </c>
      <c r="J131" s="34"/>
    </row>
    <row r="132" spans="1:10" ht="12.75">
      <c r="A132" s="15">
        <f ca="1" t="shared" si="5"/>
      </c>
      <c r="B132" s="27"/>
      <c r="C132" s="40"/>
      <c r="D132" s="27"/>
      <c r="E132" s="28"/>
      <c r="F132" s="70"/>
      <c r="G132" s="69"/>
      <c r="H132" s="59">
        <f t="shared" si="6"/>
      </c>
      <c r="I132" s="62">
        <f t="shared" si="3"/>
      </c>
      <c r="J132" s="34"/>
    </row>
    <row r="133" spans="1:10" ht="12.75">
      <c r="A133" s="15">
        <f ca="1" t="shared" si="5"/>
      </c>
      <c r="B133" s="27"/>
      <c r="C133" s="40"/>
      <c r="D133" s="27"/>
      <c r="E133" s="28"/>
      <c r="F133" s="70"/>
      <c r="G133" s="69"/>
      <c r="H133" s="59">
        <f t="shared" si="6"/>
      </c>
      <c r="I133" s="62">
        <f t="shared" si="3"/>
      </c>
      <c r="J133" s="34"/>
    </row>
    <row r="134" spans="1:10" ht="12.75">
      <c r="A134" s="15">
        <f ca="1" t="shared" si="5"/>
      </c>
      <c r="B134" s="27"/>
      <c r="C134" s="40"/>
      <c r="D134" s="27"/>
      <c r="E134" s="28"/>
      <c r="F134" s="70"/>
      <c r="G134" s="69"/>
      <c r="H134" s="59">
        <f t="shared" si="6"/>
      </c>
      <c r="I134" s="62">
        <f t="shared" si="3"/>
      </c>
      <c r="J134" s="34"/>
    </row>
    <row r="135" spans="1:10" ht="12.75">
      <c r="A135" s="15">
        <f ca="1" t="shared" si="5"/>
      </c>
      <c r="B135" s="27"/>
      <c r="C135" s="40"/>
      <c r="D135" s="27"/>
      <c r="E135" s="28"/>
      <c r="F135" s="70"/>
      <c r="G135" s="69"/>
      <c r="H135" s="59">
        <f t="shared" si="6"/>
      </c>
      <c r="I135" s="62">
        <f aca="true" t="shared" si="7" ref="I135:I198">IF(E135&lt;&gt;"","A","")</f>
      </c>
      <c r="J135" s="34"/>
    </row>
    <row r="136" spans="1:10" ht="12.75">
      <c r="A136" s="15">
        <f ca="1" t="shared" si="5"/>
      </c>
      <c r="B136" s="27"/>
      <c r="C136" s="40"/>
      <c r="D136" s="27"/>
      <c r="E136" s="28"/>
      <c r="F136" s="70"/>
      <c r="G136" s="69"/>
      <c r="H136" s="59">
        <f t="shared" si="6"/>
      </c>
      <c r="I136" s="62">
        <f t="shared" si="7"/>
      </c>
      <c r="J136" s="34"/>
    </row>
    <row r="137" spans="1:10" ht="12.75">
      <c r="A137" s="15">
        <f ca="1" t="shared" si="5"/>
      </c>
      <c r="B137" s="27"/>
      <c r="C137" s="40"/>
      <c r="D137" s="27"/>
      <c r="E137" s="28"/>
      <c r="F137" s="70"/>
      <c r="G137" s="69"/>
      <c r="H137" s="59">
        <f t="shared" si="6"/>
      </c>
      <c r="I137" s="62">
        <f t="shared" si="7"/>
      </c>
      <c r="J137" s="34"/>
    </row>
    <row r="138" spans="1:10" ht="12.75">
      <c r="A138" s="15">
        <f ca="1" t="shared" si="5"/>
      </c>
      <c r="B138" s="27"/>
      <c r="C138" s="40"/>
      <c r="D138" s="27"/>
      <c r="E138" s="28"/>
      <c r="F138" s="70"/>
      <c r="G138" s="69"/>
      <c r="H138" s="59">
        <f t="shared" si="6"/>
      </c>
      <c r="I138" s="62">
        <f t="shared" si="7"/>
      </c>
      <c r="J138" s="34"/>
    </row>
    <row r="139" spans="1:10" ht="12.75">
      <c r="A139" s="15">
        <f ca="1" t="shared" si="5"/>
      </c>
      <c r="B139" s="27"/>
      <c r="C139" s="40"/>
      <c r="D139" s="27"/>
      <c r="E139" s="28"/>
      <c r="F139" s="70"/>
      <c r="G139" s="69"/>
      <c r="H139" s="59">
        <f t="shared" si="6"/>
      </c>
      <c r="I139" s="62">
        <f t="shared" si="7"/>
      </c>
      <c r="J139" s="34"/>
    </row>
    <row r="140" spans="1:10" ht="12.75">
      <c r="A140" s="15">
        <f ca="1" t="shared" si="5"/>
      </c>
      <c r="B140" s="27"/>
      <c r="C140" s="40"/>
      <c r="D140" s="27"/>
      <c r="E140" s="28"/>
      <c r="F140" s="70"/>
      <c r="G140" s="69"/>
      <c r="H140" s="59">
        <f t="shared" si="6"/>
      </c>
      <c r="I140" s="62">
        <f t="shared" si="7"/>
      </c>
      <c r="J140" s="34"/>
    </row>
    <row r="141" spans="1:10" ht="12.75">
      <c r="A141" s="15">
        <f ca="1" t="shared" si="5"/>
      </c>
      <c r="B141" s="27"/>
      <c r="C141" s="40"/>
      <c r="D141" s="27"/>
      <c r="E141" s="28"/>
      <c r="F141" s="70"/>
      <c r="G141" s="69"/>
      <c r="H141" s="59">
        <f t="shared" si="6"/>
      </c>
      <c r="I141" s="62">
        <f t="shared" si="7"/>
      </c>
      <c r="J141" s="34"/>
    </row>
    <row r="142" spans="1:10" ht="12.75">
      <c r="A142" s="15">
        <f ca="1" t="shared" si="5"/>
      </c>
      <c r="B142" s="27"/>
      <c r="C142" s="40"/>
      <c r="D142" s="27"/>
      <c r="E142" s="28"/>
      <c r="F142" s="70"/>
      <c r="G142" s="69"/>
      <c r="H142" s="59">
        <f t="shared" si="6"/>
      </c>
      <c r="I142" s="62">
        <f t="shared" si="7"/>
      </c>
      <c r="J142" s="34"/>
    </row>
    <row r="143" spans="1:10" ht="12.75">
      <c r="A143" s="15">
        <f ca="1" t="shared" si="5"/>
      </c>
      <c r="B143" s="27"/>
      <c r="C143" s="40"/>
      <c r="D143" s="27"/>
      <c r="E143" s="28"/>
      <c r="F143" s="70"/>
      <c r="G143" s="69"/>
      <c r="H143" s="59">
        <f t="shared" si="6"/>
      </c>
      <c r="I143" s="62">
        <f t="shared" si="7"/>
      </c>
      <c r="J143" s="34"/>
    </row>
    <row r="144" spans="1:10" ht="12.75">
      <c r="A144" s="15">
        <f ca="1" t="shared" si="5"/>
      </c>
      <c r="B144" s="27"/>
      <c r="C144" s="40"/>
      <c r="D144" s="27"/>
      <c r="E144" s="28"/>
      <c r="F144" s="70"/>
      <c r="G144" s="69"/>
      <c r="H144" s="59">
        <f t="shared" si="6"/>
      </c>
      <c r="I144" s="62">
        <f t="shared" si="7"/>
      </c>
      <c r="J144" s="34"/>
    </row>
    <row r="145" spans="1:10" ht="12.75">
      <c r="A145" s="15">
        <f ca="1" t="shared" si="5"/>
      </c>
      <c r="B145" s="27"/>
      <c r="C145" s="40"/>
      <c r="D145" s="27"/>
      <c r="E145" s="28"/>
      <c r="F145" s="70"/>
      <c r="G145" s="69"/>
      <c r="H145" s="59">
        <f t="shared" si="6"/>
      </c>
      <c r="I145" s="62">
        <f t="shared" si="7"/>
      </c>
      <c r="J145" s="34"/>
    </row>
    <row r="146" spans="1:10" ht="12.75">
      <c r="A146" s="15">
        <f aca="true" ca="1" t="shared" si="8" ref="A146:A200">+IF(NOT(ISBLANK(INDIRECT("e"&amp;ROW()))),MAX(INDIRECT("a$16:A"&amp;ROW()-1))+1,"")</f>
      </c>
      <c r="B146" s="27"/>
      <c r="C146" s="40"/>
      <c r="D146" s="27"/>
      <c r="E146" s="28"/>
      <c r="F146" s="70"/>
      <c r="G146" s="69"/>
      <c r="H146" s="59">
        <f aca="true" t="shared" si="9" ref="H146:H200">+IF(AND(F146="",G146=""),"",ROUND(F146*G146,2))</f>
      </c>
      <c r="I146" s="62">
        <f t="shared" si="7"/>
      </c>
      <c r="J146" s="34"/>
    </row>
    <row r="147" spans="1:10" ht="12.75">
      <c r="A147" s="15">
        <f ca="1" t="shared" si="8"/>
      </c>
      <c r="B147" s="27"/>
      <c r="C147" s="40"/>
      <c r="D147" s="27"/>
      <c r="E147" s="28"/>
      <c r="F147" s="70"/>
      <c r="G147" s="69"/>
      <c r="H147" s="59">
        <f t="shared" si="9"/>
      </c>
      <c r="I147" s="62">
        <f t="shared" si="7"/>
      </c>
      <c r="J147" s="34"/>
    </row>
    <row r="148" spans="1:10" ht="12.75">
      <c r="A148" s="15">
        <f ca="1" t="shared" si="8"/>
      </c>
      <c r="B148" s="27"/>
      <c r="C148" s="40"/>
      <c r="D148" s="27"/>
      <c r="E148" s="28"/>
      <c r="F148" s="70"/>
      <c r="G148" s="69"/>
      <c r="H148" s="59">
        <f t="shared" si="9"/>
      </c>
      <c r="I148" s="62">
        <f t="shared" si="7"/>
      </c>
      <c r="J148" s="34"/>
    </row>
    <row r="149" spans="1:10" ht="12.75">
      <c r="A149" s="15">
        <f ca="1" t="shared" si="8"/>
      </c>
      <c r="B149" s="27"/>
      <c r="C149" s="40"/>
      <c r="D149" s="27"/>
      <c r="E149" s="28"/>
      <c r="F149" s="70"/>
      <c r="G149" s="69"/>
      <c r="H149" s="59">
        <f t="shared" si="9"/>
      </c>
      <c r="I149" s="62">
        <f t="shared" si="7"/>
      </c>
      <c r="J149" s="34"/>
    </row>
    <row r="150" spans="1:10" ht="12.75">
      <c r="A150" s="15">
        <f ca="1" t="shared" si="8"/>
      </c>
      <c r="B150" s="27"/>
      <c r="C150" s="40"/>
      <c r="D150" s="27"/>
      <c r="E150" s="28"/>
      <c r="F150" s="70"/>
      <c r="G150" s="69"/>
      <c r="H150" s="59">
        <f t="shared" si="9"/>
      </c>
      <c r="I150" s="62">
        <f t="shared" si="7"/>
      </c>
      <c r="J150" s="34"/>
    </row>
    <row r="151" spans="1:10" ht="12.75">
      <c r="A151" s="15">
        <f ca="1" t="shared" si="8"/>
      </c>
      <c r="B151" s="27"/>
      <c r="C151" s="40"/>
      <c r="D151" s="27"/>
      <c r="E151" s="28"/>
      <c r="F151" s="70"/>
      <c r="G151" s="69"/>
      <c r="H151" s="59">
        <f t="shared" si="9"/>
      </c>
      <c r="I151" s="62">
        <f t="shared" si="7"/>
      </c>
      <c r="J151" s="34"/>
    </row>
    <row r="152" spans="1:10" ht="12.75">
      <c r="A152" s="15">
        <f ca="1" t="shared" si="8"/>
      </c>
      <c r="B152" s="27"/>
      <c r="C152" s="40"/>
      <c r="D152" s="27"/>
      <c r="E152" s="28"/>
      <c r="F152" s="70"/>
      <c r="G152" s="69"/>
      <c r="H152" s="59">
        <f t="shared" si="9"/>
      </c>
      <c r="I152" s="62">
        <f t="shared" si="7"/>
      </c>
      <c r="J152" s="34"/>
    </row>
    <row r="153" spans="1:10" ht="12.75">
      <c r="A153" s="15">
        <f ca="1" t="shared" si="8"/>
      </c>
      <c r="B153" s="27"/>
      <c r="C153" s="40"/>
      <c r="D153" s="27"/>
      <c r="E153" s="28"/>
      <c r="F153" s="70"/>
      <c r="G153" s="69"/>
      <c r="H153" s="59">
        <f t="shared" si="9"/>
      </c>
      <c r="I153" s="62">
        <f t="shared" si="7"/>
      </c>
      <c r="J153" s="34"/>
    </row>
    <row r="154" spans="1:10" ht="12.75">
      <c r="A154" s="15">
        <f ca="1" t="shared" si="8"/>
      </c>
      <c r="B154" s="27"/>
      <c r="C154" s="40"/>
      <c r="D154" s="27"/>
      <c r="E154" s="28"/>
      <c r="F154" s="70"/>
      <c r="G154" s="69"/>
      <c r="H154" s="59">
        <f t="shared" si="9"/>
      </c>
      <c r="I154" s="62">
        <f t="shared" si="7"/>
      </c>
      <c r="J154" s="34"/>
    </row>
    <row r="155" spans="1:10" ht="12.75">
      <c r="A155" s="15">
        <f ca="1" t="shared" si="8"/>
      </c>
      <c r="B155" s="27"/>
      <c r="C155" s="40"/>
      <c r="D155" s="27"/>
      <c r="E155" s="28"/>
      <c r="F155" s="70"/>
      <c r="G155" s="69"/>
      <c r="H155" s="59">
        <f t="shared" si="9"/>
      </c>
      <c r="I155" s="62">
        <f t="shared" si="7"/>
      </c>
      <c r="J155" s="34"/>
    </row>
    <row r="156" spans="1:10" ht="12.75">
      <c r="A156" s="15">
        <f ca="1" t="shared" si="8"/>
      </c>
      <c r="B156" s="27"/>
      <c r="C156" s="40"/>
      <c r="D156" s="27"/>
      <c r="E156" s="28"/>
      <c r="F156" s="70"/>
      <c r="G156" s="69"/>
      <c r="H156" s="59">
        <f t="shared" si="9"/>
      </c>
      <c r="I156" s="62">
        <f t="shared" si="7"/>
      </c>
      <c r="J156" s="34"/>
    </row>
    <row r="157" spans="1:10" ht="12.75">
      <c r="A157" s="15">
        <f ca="1" t="shared" si="8"/>
      </c>
      <c r="B157" s="27"/>
      <c r="C157" s="40"/>
      <c r="D157" s="27"/>
      <c r="E157" s="28"/>
      <c r="F157" s="70"/>
      <c r="G157" s="69"/>
      <c r="H157" s="59">
        <f t="shared" si="9"/>
      </c>
      <c r="I157" s="62">
        <f t="shared" si="7"/>
      </c>
      <c r="J157" s="34"/>
    </row>
    <row r="158" spans="1:10" ht="12.75">
      <c r="A158" s="15">
        <f ca="1" t="shared" si="8"/>
      </c>
      <c r="B158" s="27"/>
      <c r="C158" s="40"/>
      <c r="D158" s="27"/>
      <c r="E158" s="28"/>
      <c r="F158" s="70"/>
      <c r="G158" s="69"/>
      <c r="H158" s="59">
        <f t="shared" si="9"/>
      </c>
      <c r="I158" s="62">
        <f t="shared" si="7"/>
      </c>
      <c r="J158" s="34"/>
    </row>
    <row r="159" spans="1:10" ht="12.75">
      <c r="A159" s="15">
        <f ca="1" t="shared" si="8"/>
      </c>
      <c r="B159" s="27"/>
      <c r="C159" s="40"/>
      <c r="D159" s="27"/>
      <c r="E159" s="28"/>
      <c r="F159" s="70"/>
      <c r="G159" s="69"/>
      <c r="H159" s="59">
        <f t="shared" si="9"/>
      </c>
      <c r="I159" s="62">
        <f t="shared" si="7"/>
      </c>
      <c r="J159" s="34"/>
    </row>
    <row r="160" spans="1:10" ht="12.75">
      <c r="A160" s="15">
        <f ca="1" t="shared" si="8"/>
      </c>
      <c r="B160" s="27"/>
      <c r="C160" s="40"/>
      <c r="D160" s="27"/>
      <c r="E160" s="28"/>
      <c r="F160" s="70"/>
      <c r="G160" s="69"/>
      <c r="H160" s="59">
        <f t="shared" si="9"/>
      </c>
      <c r="I160" s="62">
        <f t="shared" si="7"/>
      </c>
      <c r="J160" s="34"/>
    </row>
    <row r="161" spans="1:10" ht="12.75">
      <c r="A161" s="15">
        <f ca="1" t="shared" si="8"/>
      </c>
      <c r="B161" s="27"/>
      <c r="C161" s="40"/>
      <c r="D161" s="27"/>
      <c r="E161" s="28"/>
      <c r="F161" s="70"/>
      <c r="G161" s="69"/>
      <c r="H161" s="59">
        <f t="shared" si="9"/>
      </c>
      <c r="I161" s="62">
        <f t="shared" si="7"/>
      </c>
      <c r="J161" s="34"/>
    </row>
    <row r="162" spans="1:10" ht="12.75">
      <c r="A162" s="15">
        <f ca="1" t="shared" si="8"/>
      </c>
      <c r="B162" s="27"/>
      <c r="C162" s="40"/>
      <c r="D162" s="27"/>
      <c r="E162" s="28"/>
      <c r="F162" s="70"/>
      <c r="G162" s="69"/>
      <c r="H162" s="59">
        <f t="shared" si="9"/>
      </c>
      <c r="I162" s="62">
        <f t="shared" si="7"/>
      </c>
      <c r="J162" s="34"/>
    </row>
    <row r="163" spans="1:10" ht="12.75">
      <c r="A163" s="15">
        <f ca="1" t="shared" si="8"/>
      </c>
      <c r="B163" s="27"/>
      <c r="C163" s="40"/>
      <c r="D163" s="27"/>
      <c r="E163" s="28"/>
      <c r="F163" s="70"/>
      <c r="G163" s="69"/>
      <c r="H163" s="59">
        <f t="shared" si="9"/>
      </c>
      <c r="I163" s="62">
        <f t="shared" si="7"/>
      </c>
      <c r="J163" s="34"/>
    </row>
    <row r="164" spans="1:10" ht="12.75">
      <c r="A164" s="15">
        <f ca="1" t="shared" si="8"/>
      </c>
      <c r="B164" s="27"/>
      <c r="C164" s="40"/>
      <c r="D164" s="27"/>
      <c r="E164" s="28"/>
      <c r="F164" s="70"/>
      <c r="G164" s="69"/>
      <c r="H164" s="59">
        <f t="shared" si="9"/>
      </c>
      <c r="I164" s="62">
        <f t="shared" si="7"/>
      </c>
      <c r="J164" s="34"/>
    </row>
    <row r="165" spans="1:10" ht="12.75">
      <c r="A165" s="15">
        <f ca="1" t="shared" si="8"/>
      </c>
      <c r="B165" s="27"/>
      <c r="C165" s="40"/>
      <c r="D165" s="27"/>
      <c r="E165" s="28"/>
      <c r="F165" s="70"/>
      <c r="G165" s="69"/>
      <c r="H165" s="59">
        <f t="shared" si="9"/>
      </c>
      <c r="I165" s="62">
        <f t="shared" si="7"/>
      </c>
      <c r="J165" s="34"/>
    </row>
    <row r="166" spans="1:10" ht="12.75">
      <c r="A166" s="15">
        <f ca="1" t="shared" si="8"/>
      </c>
      <c r="B166" s="27"/>
      <c r="C166" s="40"/>
      <c r="D166" s="27"/>
      <c r="E166" s="28"/>
      <c r="F166" s="70"/>
      <c r="G166" s="69"/>
      <c r="H166" s="59">
        <f t="shared" si="9"/>
      </c>
      <c r="I166" s="62">
        <f t="shared" si="7"/>
      </c>
      <c r="J166" s="34"/>
    </row>
    <row r="167" spans="1:10" ht="12.75">
      <c r="A167" s="15">
        <f ca="1" t="shared" si="8"/>
      </c>
      <c r="B167" s="27"/>
      <c r="C167" s="40"/>
      <c r="D167" s="27"/>
      <c r="E167" s="28"/>
      <c r="F167" s="70"/>
      <c r="G167" s="69"/>
      <c r="H167" s="59">
        <f t="shared" si="9"/>
      </c>
      <c r="I167" s="62">
        <f t="shared" si="7"/>
      </c>
      <c r="J167" s="34"/>
    </row>
    <row r="168" spans="1:10" ht="12.75">
      <c r="A168" s="15">
        <f ca="1" t="shared" si="8"/>
      </c>
      <c r="B168" s="27"/>
      <c r="C168" s="40"/>
      <c r="D168" s="27"/>
      <c r="E168" s="28"/>
      <c r="F168" s="70"/>
      <c r="G168" s="69"/>
      <c r="H168" s="59">
        <f t="shared" si="9"/>
      </c>
      <c r="I168" s="62">
        <f t="shared" si="7"/>
      </c>
      <c r="J168" s="34"/>
    </row>
    <row r="169" spans="1:10" ht="12.75">
      <c r="A169" s="15">
        <f ca="1" t="shared" si="8"/>
      </c>
      <c r="B169" s="27"/>
      <c r="C169" s="40"/>
      <c r="D169" s="27"/>
      <c r="E169" s="28"/>
      <c r="F169" s="70"/>
      <c r="G169" s="69"/>
      <c r="H169" s="59">
        <f t="shared" si="9"/>
      </c>
      <c r="I169" s="62">
        <f t="shared" si="7"/>
      </c>
      <c r="J169" s="34"/>
    </row>
    <row r="170" spans="1:10" ht="12.75">
      <c r="A170" s="15">
        <f ca="1" t="shared" si="8"/>
      </c>
      <c r="B170" s="27"/>
      <c r="C170" s="40"/>
      <c r="D170" s="27"/>
      <c r="E170" s="28"/>
      <c r="F170" s="70"/>
      <c r="G170" s="69"/>
      <c r="H170" s="59">
        <f t="shared" si="9"/>
      </c>
      <c r="I170" s="62">
        <f t="shared" si="7"/>
      </c>
      <c r="J170" s="34"/>
    </row>
    <row r="171" spans="1:10" ht="12.75">
      <c r="A171" s="15">
        <f ca="1" t="shared" si="8"/>
      </c>
      <c r="B171" s="27"/>
      <c r="C171" s="40"/>
      <c r="D171" s="27"/>
      <c r="E171" s="28"/>
      <c r="F171" s="70"/>
      <c r="G171" s="69"/>
      <c r="H171" s="59">
        <f t="shared" si="9"/>
      </c>
      <c r="I171" s="62">
        <f t="shared" si="7"/>
      </c>
      <c r="J171" s="34"/>
    </row>
    <row r="172" spans="1:10" ht="12.75">
      <c r="A172" s="15">
        <f ca="1" t="shared" si="8"/>
      </c>
      <c r="B172" s="27"/>
      <c r="C172" s="40"/>
      <c r="D172" s="27"/>
      <c r="E172" s="28"/>
      <c r="F172" s="70"/>
      <c r="G172" s="69"/>
      <c r="H172" s="59">
        <f t="shared" si="9"/>
      </c>
      <c r="I172" s="62">
        <f t="shared" si="7"/>
      </c>
      <c r="J172" s="34"/>
    </row>
    <row r="173" spans="1:10" ht="12.75">
      <c r="A173" s="15">
        <f ca="1" t="shared" si="8"/>
      </c>
      <c r="B173" s="27"/>
      <c r="C173" s="40"/>
      <c r="D173" s="27"/>
      <c r="E173" s="28"/>
      <c r="F173" s="70"/>
      <c r="G173" s="69"/>
      <c r="H173" s="59">
        <f t="shared" si="9"/>
      </c>
      <c r="I173" s="62">
        <f t="shared" si="7"/>
      </c>
      <c r="J173" s="34"/>
    </row>
    <row r="174" spans="1:10" ht="12.75">
      <c r="A174" s="15">
        <f ca="1" t="shared" si="8"/>
      </c>
      <c r="B174" s="27"/>
      <c r="C174" s="40"/>
      <c r="D174" s="27"/>
      <c r="E174" s="28"/>
      <c r="F174" s="70"/>
      <c r="G174" s="69"/>
      <c r="H174" s="59">
        <f t="shared" si="9"/>
      </c>
      <c r="I174" s="62">
        <f t="shared" si="7"/>
      </c>
      <c r="J174" s="34"/>
    </row>
    <row r="175" spans="1:10" ht="12.75">
      <c r="A175" s="15">
        <f ca="1" t="shared" si="8"/>
      </c>
      <c r="B175" s="27"/>
      <c r="C175" s="40"/>
      <c r="D175" s="27"/>
      <c r="E175" s="28"/>
      <c r="F175" s="70"/>
      <c r="G175" s="69"/>
      <c r="H175" s="59">
        <f t="shared" si="9"/>
      </c>
      <c r="I175" s="62">
        <f t="shared" si="7"/>
      </c>
      <c r="J175" s="34"/>
    </row>
    <row r="176" spans="1:10" ht="12.75">
      <c r="A176" s="15">
        <f ca="1" t="shared" si="8"/>
      </c>
      <c r="B176" s="27"/>
      <c r="C176" s="40"/>
      <c r="D176" s="27"/>
      <c r="E176" s="28"/>
      <c r="F176" s="70"/>
      <c r="G176" s="69"/>
      <c r="H176" s="59">
        <f t="shared" si="9"/>
      </c>
      <c r="I176" s="62">
        <f t="shared" si="7"/>
      </c>
      <c r="J176" s="34"/>
    </row>
    <row r="177" spans="1:10" ht="12.75">
      <c r="A177" s="15">
        <f ca="1" t="shared" si="8"/>
      </c>
      <c r="B177" s="27"/>
      <c r="C177" s="40"/>
      <c r="D177" s="27"/>
      <c r="E177" s="28"/>
      <c r="F177" s="70"/>
      <c r="G177" s="69"/>
      <c r="H177" s="59">
        <f t="shared" si="9"/>
      </c>
      <c r="I177" s="62">
        <f t="shared" si="7"/>
      </c>
      <c r="J177" s="34"/>
    </row>
    <row r="178" spans="1:10" ht="12.75">
      <c r="A178" s="15">
        <f ca="1" t="shared" si="8"/>
      </c>
      <c r="B178" s="27"/>
      <c r="C178" s="40"/>
      <c r="D178" s="27"/>
      <c r="E178" s="28"/>
      <c r="F178" s="70"/>
      <c r="G178" s="69"/>
      <c r="H178" s="59">
        <f t="shared" si="9"/>
      </c>
      <c r="I178" s="62">
        <f t="shared" si="7"/>
      </c>
      <c r="J178" s="34"/>
    </row>
    <row r="179" spans="1:10" ht="12.75">
      <c r="A179" s="15">
        <f ca="1" t="shared" si="8"/>
      </c>
      <c r="B179" s="27"/>
      <c r="C179" s="40"/>
      <c r="D179" s="27"/>
      <c r="E179" s="28"/>
      <c r="F179" s="70"/>
      <c r="G179" s="69"/>
      <c r="H179" s="59">
        <f t="shared" si="9"/>
      </c>
      <c r="I179" s="62">
        <f t="shared" si="7"/>
      </c>
      <c r="J179" s="34"/>
    </row>
    <row r="180" spans="1:10" ht="12.75">
      <c r="A180" s="15">
        <f ca="1" t="shared" si="8"/>
      </c>
      <c r="B180" s="27"/>
      <c r="C180" s="40"/>
      <c r="D180" s="27"/>
      <c r="E180" s="28"/>
      <c r="F180" s="70"/>
      <c r="G180" s="69"/>
      <c r="H180" s="59">
        <f t="shared" si="9"/>
      </c>
      <c r="I180" s="62">
        <f t="shared" si="7"/>
      </c>
      <c r="J180" s="34"/>
    </row>
    <row r="181" spans="1:10" ht="12.75">
      <c r="A181" s="15">
        <f ca="1" t="shared" si="8"/>
      </c>
      <c r="B181" s="27"/>
      <c r="C181" s="40"/>
      <c r="D181" s="27"/>
      <c r="E181" s="28"/>
      <c r="F181" s="70"/>
      <c r="G181" s="69"/>
      <c r="H181" s="59">
        <f t="shared" si="9"/>
      </c>
      <c r="I181" s="62">
        <f t="shared" si="7"/>
      </c>
      <c r="J181" s="34"/>
    </row>
    <row r="182" spans="1:10" ht="12.75">
      <c r="A182" s="15">
        <f ca="1" t="shared" si="8"/>
      </c>
      <c r="B182" s="27"/>
      <c r="C182" s="40"/>
      <c r="D182" s="27"/>
      <c r="E182" s="28"/>
      <c r="F182" s="70"/>
      <c r="G182" s="69"/>
      <c r="H182" s="59">
        <f t="shared" si="9"/>
      </c>
      <c r="I182" s="62">
        <f t="shared" si="7"/>
      </c>
      <c r="J182" s="34"/>
    </row>
    <row r="183" spans="1:10" ht="12.75">
      <c r="A183" s="15">
        <f ca="1" t="shared" si="8"/>
      </c>
      <c r="B183" s="27"/>
      <c r="C183" s="40"/>
      <c r="D183" s="27"/>
      <c r="E183" s="28"/>
      <c r="F183" s="70"/>
      <c r="G183" s="69"/>
      <c r="H183" s="59">
        <f t="shared" si="9"/>
      </c>
      <c r="I183" s="62">
        <f t="shared" si="7"/>
      </c>
      <c r="J183" s="34"/>
    </row>
    <row r="184" spans="1:10" ht="12.75">
      <c r="A184" s="15">
        <f ca="1" t="shared" si="8"/>
      </c>
      <c r="B184" s="27"/>
      <c r="C184" s="40"/>
      <c r="D184" s="27"/>
      <c r="E184" s="28"/>
      <c r="F184" s="70"/>
      <c r="G184" s="69"/>
      <c r="H184" s="59">
        <f t="shared" si="9"/>
      </c>
      <c r="I184" s="62">
        <f t="shared" si="7"/>
      </c>
      <c r="J184" s="34"/>
    </row>
    <row r="185" spans="1:10" ht="12.75">
      <c r="A185" s="15">
        <f ca="1" t="shared" si="8"/>
      </c>
      <c r="B185" s="27"/>
      <c r="C185" s="40"/>
      <c r="D185" s="27"/>
      <c r="E185" s="28"/>
      <c r="F185" s="70"/>
      <c r="G185" s="69"/>
      <c r="H185" s="59">
        <f t="shared" si="9"/>
      </c>
      <c r="I185" s="62">
        <f t="shared" si="7"/>
      </c>
      <c r="J185" s="34"/>
    </row>
    <row r="186" spans="1:10" ht="12.75">
      <c r="A186" s="15">
        <f ca="1" t="shared" si="8"/>
      </c>
      <c r="B186" s="27"/>
      <c r="C186" s="40"/>
      <c r="D186" s="27"/>
      <c r="E186" s="28"/>
      <c r="F186" s="70"/>
      <c r="G186" s="69"/>
      <c r="H186" s="59">
        <f t="shared" si="9"/>
      </c>
      <c r="I186" s="62">
        <f t="shared" si="7"/>
      </c>
      <c r="J186" s="34"/>
    </row>
    <row r="187" spans="1:10" ht="12.75">
      <c r="A187" s="15">
        <f ca="1" t="shared" si="8"/>
      </c>
      <c r="B187" s="27"/>
      <c r="C187" s="40"/>
      <c r="D187" s="27"/>
      <c r="E187" s="28"/>
      <c r="F187" s="70"/>
      <c r="G187" s="69"/>
      <c r="H187" s="59">
        <f t="shared" si="9"/>
      </c>
      <c r="I187" s="62">
        <f t="shared" si="7"/>
      </c>
      <c r="J187" s="34"/>
    </row>
    <row r="188" spans="1:10" ht="12.75">
      <c r="A188" s="15">
        <f ca="1" t="shared" si="8"/>
      </c>
      <c r="B188" s="27"/>
      <c r="C188" s="40"/>
      <c r="D188" s="27"/>
      <c r="E188" s="28"/>
      <c r="F188" s="70"/>
      <c r="G188" s="69"/>
      <c r="H188" s="59">
        <f t="shared" si="9"/>
      </c>
      <c r="I188" s="62">
        <f t="shared" si="7"/>
      </c>
      <c r="J188" s="34"/>
    </row>
    <row r="189" spans="1:10" ht="12.75">
      <c r="A189" s="15">
        <f ca="1" t="shared" si="8"/>
      </c>
      <c r="B189" s="27"/>
      <c r="C189" s="40"/>
      <c r="D189" s="27"/>
      <c r="E189" s="28"/>
      <c r="F189" s="70"/>
      <c r="G189" s="69"/>
      <c r="H189" s="59">
        <f t="shared" si="9"/>
      </c>
      <c r="I189" s="62">
        <f t="shared" si="7"/>
      </c>
      <c r="J189" s="34"/>
    </row>
    <row r="190" spans="1:10" ht="12.75">
      <c r="A190" s="15">
        <f ca="1" t="shared" si="8"/>
      </c>
      <c r="B190" s="27"/>
      <c r="C190" s="40"/>
      <c r="D190" s="27"/>
      <c r="E190" s="28"/>
      <c r="F190" s="70"/>
      <c r="G190" s="69"/>
      <c r="H190" s="59">
        <f t="shared" si="9"/>
      </c>
      <c r="I190" s="62">
        <f t="shared" si="7"/>
      </c>
      <c r="J190" s="34"/>
    </row>
    <row r="191" spans="1:10" ht="12.75">
      <c r="A191" s="15">
        <f ca="1" t="shared" si="8"/>
      </c>
      <c r="B191" s="27"/>
      <c r="C191" s="40"/>
      <c r="D191" s="27"/>
      <c r="E191" s="28"/>
      <c r="F191" s="70"/>
      <c r="G191" s="69"/>
      <c r="H191" s="59">
        <f t="shared" si="9"/>
      </c>
      <c r="I191" s="62">
        <f t="shared" si="7"/>
      </c>
      <c r="J191" s="34"/>
    </row>
    <row r="192" spans="1:10" ht="12.75">
      <c r="A192" s="15">
        <f ca="1" t="shared" si="8"/>
      </c>
      <c r="B192" s="27"/>
      <c r="C192" s="40"/>
      <c r="D192" s="27"/>
      <c r="E192" s="28"/>
      <c r="F192" s="70"/>
      <c r="G192" s="69"/>
      <c r="H192" s="59">
        <f t="shared" si="9"/>
      </c>
      <c r="I192" s="62">
        <f t="shared" si="7"/>
      </c>
      <c r="J192" s="34"/>
    </row>
    <row r="193" spans="1:10" ht="12.75">
      <c r="A193" s="15">
        <f ca="1" t="shared" si="8"/>
      </c>
      <c r="B193" s="27"/>
      <c r="C193" s="40"/>
      <c r="D193" s="27"/>
      <c r="E193" s="28"/>
      <c r="F193" s="70"/>
      <c r="G193" s="69"/>
      <c r="H193" s="59">
        <f t="shared" si="9"/>
      </c>
      <c r="I193" s="62">
        <f t="shared" si="7"/>
      </c>
      <c r="J193" s="34"/>
    </row>
    <row r="194" spans="1:10" ht="12.75">
      <c r="A194" s="15">
        <f ca="1" t="shared" si="8"/>
      </c>
      <c r="B194" s="27"/>
      <c r="C194" s="40"/>
      <c r="D194" s="27"/>
      <c r="E194" s="28"/>
      <c r="F194" s="70"/>
      <c r="G194" s="69"/>
      <c r="H194" s="59">
        <f t="shared" si="9"/>
      </c>
      <c r="I194" s="62">
        <f t="shared" si="7"/>
      </c>
      <c r="J194" s="34"/>
    </row>
    <row r="195" spans="1:10" ht="12.75">
      <c r="A195" s="15">
        <f ca="1" t="shared" si="8"/>
      </c>
      <c r="B195" s="27"/>
      <c r="C195" s="40"/>
      <c r="D195" s="27"/>
      <c r="E195" s="28"/>
      <c r="F195" s="70"/>
      <c r="G195" s="69"/>
      <c r="H195" s="59">
        <f t="shared" si="9"/>
      </c>
      <c r="I195" s="62">
        <f t="shared" si="7"/>
      </c>
      <c r="J195" s="34"/>
    </row>
    <row r="196" spans="1:10" ht="12.75">
      <c r="A196" s="15">
        <f ca="1" t="shared" si="8"/>
      </c>
      <c r="B196" s="27"/>
      <c r="C196" s="40"/>
      <c r="D196" s="27"/>
      <c r="E196" s="28"/>
      <c r="F196" s="70"/>
      <c r="G196" s="69"/>
      <c r="H196" s="59">
        <f t="shared" si="9"/>
      </c>
      <c r="I196" s="62">
        <f t="shared" si="7"/>
      </c>
      <c r="J196" s="34"/>
    </row>
    <row r="197" spans="1:10" ht="12.75">
      <c r="A197" s="15">
        <f ca="1" t="shared" si="8"/>
      </c>
      <c r="B197" s="27"/>
      <c r="C197" s="40"/>
      <c r="D197" s="27"/>
      <c r="E197" s="28"/>
      <c r="F197" s="70"/>
      <c r="G197" s="69"/>
      <c r="H197" s="59">
        <f t="shared" si="9"/>
      </c>
      <c r="I197" s="62">
        <f t="shared" si="7"/>
      </c>
      <c r="J197" s="34"/>
    </row>
    <row r="198" spans="1:10" ht="12.75">
      <c r="A198" s="15">
        <f ca="1" t="shared" si="8"/>
      </c>
      <c r="B198" s="27"/>
      <c r="C198" s="40"/>
      <c r="D198" s="27"/>
      <c r="E198" s="28"/>
      <c r="F198" s="70"/>
      <c r="G198" s="69"/>
      <c r="H198" s="59">
        <f t="shared" si="9"/>
      </c>
      <c r="I198" s="62">
        <f t="shared" si="7"/>
      </c>
      <c r="J198" s="34"/>
    </row>
    <row r="199" spans="1:10" ht="12.75">
      <c r="A199" s="15">
        <f ca="1" t="shared" si="8"/>
      </c>
      <c r="B199" s="27"/>
      <c r="C199" s="40"/>
      <c r="D199" s="27"/>
      <c r="E199" s="28"/>
      <c r="F199" s="70"/>
      <c r="G199" s="69"/>
      <c r="H199" s="59">
        <f t="shared" si="9"/>
      </c>
      <c r="I199" s="62">
        <f>IF(E199&lt;&gt;"","A","")</f>
      </c>
      <c r="J199" s="34"/>
    </row>
    <row r="200" spans="1:10" ht="12.75">
      <c r="A200" s="15">
        <f ca="1" t="shared" si="8"/>
      </c>
      <c r="B200" s="27"/>
      <c r="C200" s="40"/>
      <c r="D200" s="27"/>
      <c r="E200" s="28"/>
      <c r="F200" s="70"/>
      <c r="G200" s="69"/>
      <c r="H200" s="59">
        <f t="shared" si="9"/>
      </c>
      <c r="I200" s="62">
        <f>IF(E200&lt;&gt;"","A","")</f>
      </c>
      <c r="J200" s="34"/>
    </row>
  </sheetData>
  <sheetProtection password="CA0B" sheet="1" objects="1" selectLockedCells="1"/>
  <mergeCells count="2">
    <mergeCell ref="D6:G6"/>
    <mergeCell ref="A1:J1"/>
  </mergeCells>
  <conditionalFormatting sqref="J30:J31 J36:J38 J41 J26:J27 J48:J49 B26:C200 E26:E200 J33:J34 J43:J45 J51:J54 J56:J57 J59:J61 J63:J65 J67:J68 J70 J72:J200">
    <cfRule type="cellIs" priority="105" dxfId="3" operator="notEqual" stopIfTrue="1">
      <formula>""</formula>
    </cfRule>
  </conditionalFormatting>
  <conditionalFormatting sqref="B17:E17 B18:C25 E18:E25 D18:D200">
    <cfRule type="cellIs" priority="36" dxfId="3" operator="notEqual" stopIfTrue="1">
      <formula>""</formula>
    </cfRule>
  </conditionalFormatting>
  <conditionalFormatting sqref="J17:J25">
    <cfRule type="cellIs" priority="35" dxfId="3" operator="notEqual" stopIfTrue="1">
      <formula>""</formula>
    </cfRule>
  </conditionalFormatting>
  <conditionalFormatting sqref="H6">
    <cfRule type="cellIs" priority="15" dxfId="2" operator="equal" stopIfTrue="1">
      <formula>0</formula>
    </cfRule>
    <cfRule type="cellIs" priority="16" dxfId="1" operator="lessThan" stopIfTrue="1">
      <formula>$H$7</formula>
    </cfRule>
    <cfRule type="cellIs" priority="17" dxfId="0" operator="greaterThanOrEqual" stopIfTrue="1">
      <formula>$H$7</formula>
    </cfRule>
  </conditionalFormatting>
  <conditionalFormatting sqref="F17:G200">
    <cfRule type="cellIs" priority="14" dxfId="3" operator="notEqual" stopIfTrue="1">
      <formula>""</formula>
    </cfRule>
  </conditionalFormatting>
  <conditionalFormatting sqref="J28">
    <cfRule type="cellIs" priority="13" dxfId="3" operator="notEqual" stopIfTrue="1">
      <formula>""</formula>
    </cfRule>
  </conditionalFormatting>
  <conditionalFormatting sqref="J32">
    <cfRule type="cellIs" priority="12" dxfId="3" operator="notEqual" stopIfTrue="1">
      <formula>""</formula>
    </cfRule>
  </conditionalFormatting>
  <conditionalFormatting sqref="J35">
    <cfRule type="cellIs" priority="11" dxfId="3" operator="notEqual" stopIfTrue="1">
      <formula>""</formula>
    </cfRule>
  </conditionalFormatting>
  <conditionalFormatting sqref="J39">
    <cfRule type="cellIs" priority="10" dxfId="3" operator="notEqual" stopIfTrue="1">
      <formula>""</formula>
    </cfRule>
  </conditionalFormatting>
  <conditionalFormatting sqref="J42">
    <cfRule type="cellIs" priority="9" dxfId="3" operator="notEqual" stopIfTrue="1">
      <formula>""</formula>
    </cfRule>
  </conditionalFormatting>
  <conditionalFormatting sqref="J47">
    <cfRule type="cellIs" priority="8" dxfId="3" operator="notEqual" stopIfTrue="1">
      <formula>""</formula>
    </cfRule>
  </conditionalFormatting>
  <conditionalFormatting sqref="J50">
    <cfRule type="cellIs" priority="7" dxfId="3" operator="notEqual" stopIfTrue="1">
      <formula>""</formula>
    </cfRule>
  </conditionalFormatting>
  <conditionalFormatting sqref="J55">
    <cfRule type="cellIs" priority="6" dxfId="3" operator="notEqual" stopIfTrue="1">
      <formula>""</formula>
    </cfRule>
  </conditionalFormatting>
  <conditionalFormatting sqref="J58">
    <cfRule type="cellIs" priority="5" dxfId="3" operator="notEqual" stopIfTrue="1">
      <formula>""</formula>
    </cfRule>
  </conditionalFormatting>
  <conditionalFormatting sqref="J62">
    <cfRule type="cellIs" priority="4" dxfId="3" operator="notEqual" stopIfTrue="1">
      <formula>""</formula>
    </cfRule>
  </conditionalFormatting>
  <conditionalFormatting sqref="J66">
    <cfRule type="cellIs" priority="3" dxfId="3" operator="notEqual" stopIfTrue="1">
      <formula>""</formula>
    </cfRule>
  </conditionalFormatting>
  <conditionalFormatting sqref="J69">
    <cfRule type="cellIs" priority="2" dxfId="3" operator="notEqual" stopIfTrue="1">
      <formula>""</formula>
    </cfRule>
  </conditionalFormatting>
  <conditionalFormatting sqref="J71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1" customWidth="1"/>
    <col min="7" max="7" width="14.140625" style="71" customWidth="1"/>
    <col min="8" max="8" width="17.00390625" style="0" customWidth="1"/>
  </cols>
  <sheetData>
    <row r="1" spans="1:11" ht="15" customHeight="1">
      <c r="A1" s="98" t="s">
        <v>277</v>
      </c>
      <c r="B1" s="99"/>
      <c r="C1" s="99"/>
      <c r="D1" s="99"/>
      <c r="E1" s="99"/>
      <c r="F1" s="99"/>
      <c r="G1" s="99"/>
      <c r="H1" s="99"/>
      <c r="I1" s="99"/>
      <c r="J1" s="100"/>
      <c r="K1" s="3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10"/>
      <c r="B4" s="10"/>
      <c r="C4" s="10"/>
      <c r="D4" s="19" t="s">
        <v>267</v>
      </c>
      <c r="E4" s="20"/>
      <c r="F4" s="20"/>
      <c r="G4" s="20"/>
      <c r="H4" s="21"/>
    </row>
    <row r="5" spans="1:8" ht="12.75">
      <c r="A5" s="1"/>
      <c r="F5" s="1"/>
      <c r="G5" s="1"/>
      <c r="H5" s="1"/>
    </row>
    <row r="6" spans="1:8" ht="12.75">
      <c r="A6" s="10"/>
      <c r="B6" s="10"/>
      <c r="C6" s="10"/>
      <c r="D6" s="17" t="s">
        <v>268</v>
      </c>
      <c r="E6" s="18"/>
      <c r="F6" s="18"/>
      <c r="G6" s="18"/>
      <c r="H6" s="60">
        <f>SUM($H$17:$H$9968)</f>
        <v>0</v>
      </c>
    </row>
    <row r="7" spans="1:8" ht="12.75">
      <c r="A7" s="10"/>
      <c r="B7" s="10"/>
      <c r="C7" s="10"/>
      <c r="D7" s="114" t="s">
        <v>269</v>
      </c>
      <c r="E7" s="115"/>
      <c r="F7" s="115"/>
      <c r="G7" s="116"/>
      <c r="H7" s="60">
        <f>SUM(H6:H6)</f>
        <v>0</v>
      </c>
    </row>
    <row r="8" spans="1:10" ht="12.75" customHeight="1">
      <c r="A8" s="10"/>
      <c r="B8" s="10"/>
      <c r="C8" s="10"/>
      <c r="D8" s="17" t="s">
        <v>279</v>
      </c>
      <c r="E8" s="18"/>
      <c r="F8" s="18"/>
      <c r="G8" s="18"/>
      <c r="H8" s="60">
        <f>SUM(ANGEBOT!E11:E11)</f>
        <v>0</v>
      </c>
      <c r="I8" s="58"/>
      <c r="J8" s="58"/>
    </row>
    <row r="9" spans="2:8" ht="12.75" customHeight="1">
      <c r="B9" s="10"/>
      <c r="C9" s="10"/>
      <c r="D9" s="17">
        <f>IF(H9&lt;0,"Abschlag in %",IF(H9&gt;0,"Aufschlag in %",""))</f>
      </c>
      <c r="E9" s="18"/>
      <c r="F9" s="18"/>
      <c r="G9" s="57"/>
      <c r="H9" s="22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5"/>
      <c r="H12" s="1"/>
    </row>
    <row r="13" spans="6:8" ht="12.75">
      <c r="F13" s="1"/>
      <c r="G13" s="55"/>
      <c r="H13" s="63"/>
    </row>
    <row r="14" spans="6:8" ht="12.75">
      <c r="F14" s="1"/>
      <c r="G14" s="55"/>
      <c r="H14" s="63"/>
    </row>
    <row r="15" spans="1:7" ht="15">
      <c r="A15" s="10"/>
      <c r="B15" s="2" t="s">
        <v>264</v>
      </c>
      <c r="C15" s="2"/>
      <c r="D15" s="2"/>
      <c r="E15" s="2"/>
      <c r="F15" s="2"/>
      <c r="G15" s="2"/>
    </row>
    <row r="16" spans="1:10" ht="48">
      <c r="A16" s="11" t="s">
        <v>254</v>
      </c>
      <c r="B16" s="11" t="s">
        <v>255</v>
      </c>
      <c r="C16" s="11" t="s">
        <v>242</v>
      </c>
      <c r="D16" s="12" t="s">
        <v>241</v>
      </c>
      <c r="E16" s="11" t="s">
        <v>256</v>
      </c>
      <c r="F16" s="11" t="s">
        <v>257</v>
      </c>
      <c r="G16" s="11" t="s">
        <v>258</v>
      </c>
      <c r="H16" s="11" t="s">
        <v>265</v>
      </c>
      <c r="I16" s="13" t="s">
        <v>266</v>
      </c>
      <c r="J16" s="14" t="s">
        <v>261</v>
      </c>
    </row>
    <row r="17" spans="1:10" ht="12.75">
      <c r="A17" s="39">
        <f ca="1">+IF(NOT(ISBLANK(INDIRECT("e"&amp;ROW()))),MAX(INDIRECT("a$16:A"&amp;ROW()-1))+1,"")</f>
      </c>
      <c r="B17" s="65"/>
      <c r="C17" s="65"/>
      <c r="D17" s="66"/>
      <c r="E17" s="28"/>
      <c r="F17" s="69"/>
      <c r="G17" s="69"/>
      <c r="H17" s="59">
        <f>+IF(AND(F17="",G17=""),"",ROUND(F17*G17,2))</f>
      </c>
      <c r="I17" s="62">
        <f>IF(E17&lt;&gt;"","P","")</f>
      </c>
      <c r="J17" s="34"/>
    </row>
    <row r="18" spans="1:10" ht="12.75">
      <c r="A18" s="39">
        <f aca="true" ca="1" t="shared" si="0" ref="A18:A81">+IF(NOT(ISBLANK(INDIRECT("e"&amp;ROW()))),MAX(INDIRECT("a$16:A"&amp;ROW()-1))+1,"")</f>
      </c>
      <c r="B18" s="65"/>
      <c r="C18" s="65"/>
      <c r="D18" s="66"/>
      <c r="E18" s="28"/>
      <c r="F18" s="69"/>
      <c r="G18" s="69"/>
      <c r="H18" s="59">
        <f aca="true" t="shared" si="1" ref="H18:H81">+IF(AND(F18="",G18=""),"",ROUND(F18*G18,2))</f>
      </c>
      <c r="I18" s="62">
        <f aca="true" t="shared" si="2" ref="I18:I52">IF(E18&lt;&gt;"","P","")</f>
      </c>
      <c r="J18" s="34"/>
    </row>
    <row r="19" spans="1:10" ht="12.75">
      <c r="A19" s="39">
        <f ca="1" t="shared" si="0"/>
      </c>
      <c r="B19" s="65"/>
      <c r="C19" s="65"/>
      <c r="D19" s="66"/>
      <c r="E19" s="28"/>
      <c r="F19" s="69"/>
      <c r="G19" s="69"/>
      <c r="H19" s="59">
        <f t="shared" si="1"/>
      </c>
      <c r="I19" s="62">
        <f t="shared" si="2"/>
      </c>
      <c r="J19" s="34"/>
    </row>
    <row r="20" spans="1:10" ht="12.75">
      <c r="A20" s="39">
        <f ca="1" t="shared" si="0"/>
      </c>
      <c r="B20" s="65"/>
      <c r="C20" s="65"/>
      <c r="D20" s="66"/>
      <c r="E20" s="28"/>
      <c r="F20" s="69"/>
      <c r="G20" s="69"/>
      <c r="H20" s="59">
        <f t="shared" si="1"/>
      </c>
      <c r="I20" s="62">
        <f t="shared" si="2"/>
      </c>
      <c r="J20" s="34"/>
    </row>
    <row r="21" spans="1:10" ht="12.75">
      <c r="A21" s="39">
        <f ca="1" t="shared" si="0"/>
      </c>
      <c r="B21" s="66"/>
      <c r="C21" s="65"/>
      <c r="D21" s="66"/>
      <c r="E21" s="28"/>
      <c r="F21" s="69"/>
      <c r="G21" s="69"/>
      <c r="H21" s="59">
        <f t="shared" si="1"/>
      </c>
      <c r="I21" s="62">
        <f t="shared" si="2"/>
      </c>
      <c r="J21" s="34"/>
    </row>
    <row r="22" spans="1:10" ht="12.75">
      <c r="A22" s="39">
        <f ca="1" t="shared" si="0"/>
      </c>
      <c r="B22" s="65"/>
      <c r="C22" s="65"/>
      <c r="D22" s="66"/>
      <c r="E22" s="28"/>
      <c r="F22" s="69"/>
      <c r="G22" s="69"/>
      <c r="H22" s="59">
        <f t="shared" si="1"/>
      </c>
      <c r="I22" s="62">
        <f t="shared" si="2"/>
      </c>
      <c r="J22" s="34"/>
    </row>
    <row r="23" spans="1:10" ht="12.75">
      <c r="A23" s="39">
        <f ca="1" t="shared" si="0"/>
      </c>
      <c r="B23" s="65"/>
      <c r="C23" s="65"/>
      <c r="D23" s="66"/>
      <c r="E23" s="28"/>
      <c r="F23" s="69"/>
      <c r="G23" s="69"/>
      <c r="H23" s="59">
        <f t="shared" si="1"/>
      </c>
      <c r="I23" s="62">
        <f t="shared" si="2"/>
      </c>
      <c r="J23" s="34"/>
    </row>
    <row r="24" spans="1:10" ht="12.75">
      <c r="A24" s="39">
        <f ca="1" t="shared" si="0"/>
      </c>
      <c r="B24" s="65"/>
      <c r="C24" s="65"/>
      <c r="D24" s="66"/>
      <c r="E24" s="28"/>
      <c r="F24" s="69"/>
      <c r="G24" s="69"/>
      <c r="H24" s="59">
        <f t="shared" si="1"/>
      </c>
      <c r="I24" s="62">
        <f t="shared" si="2"/>
      </c>
      <c r="J24" s="34"/>
    </row>
    <row r="25" spans="1:10" ht="12.75">
      <c r="A25" s="39">
        <f ca="1" t="shared" si="0"/>
      </c>
      <c r="B25" s="65"/>
      <c r="C25" s="65"/>
      <c r="D25" s="66"/>
      <c r="E25" s="28"/>
      <c r="F25" s="69"/>
      <c r="G25" s="69"/>
      <c r="H25" s="59">
        <f t="shared" si="1"/>
      </c>
      <c r="I25" s="62">
        <f t="shared" si="2"/>
      </c>
      <c r="J25" s="34"/>
    </row>
    <row r="26" spans="1:10" ht="12.75">
      <c r="A26" s="39">
        <f ca="1" t="shared" si="0"/>
      </c>
      <c r="B26" s="65"/>
      <c r="C26" s="65"/>
      <c r="D26" s="66"/>
      <c r="E26" s="28"/>
      <c r="F26" s="69"/>
      <c r="G26" s="69"/>
      <c r="H26" s="59">
        <f t="shared" si="1"/>
      </c>
      <c r="I26" s="62">
        <f t="shared" si="2"/>
      </c>
      <c r="J26" s="34"/>
    </row>
    <row r="27" spans="1:10" ht="12.75">
      <c r="A27" s="39">
        <f ca="1" t="shared" si="0"/>
      </c>
      <c r="B27" s="65"/>
      <c r="C27" s="65"/>
      <c r="D27" s="66"/>
      <c r="E27" s="28"/>
      <c r="F27" s="69"/>
      <c r="G27" s="69"/>
      <c r="H27" s="59">
        <f t="shared" si="1"/>
      </c>
      <c r="I27" s="62">
        <f t="shared" si="2"/>
      </c>
      <c r="J27" s="34"/>
    </row>
    <row r="28" spans="1:10" ht="12.75">
      <c r="A28" s="39">
        <f ca="1" t="shared" si="0"/>
      </c>
      <c r="B28" s="65"/>
      <c r="C28" s="65"/>
      <c r="D28" s="66"/>
      <c r="E28" s="28"/>
      <c r="F28" s="69"/>
      <c r="G28" s="69"/>
      <c r="H28" s="59">
        <f t="shared" si="1"/>
      </c>
      <c r="I28" s="62">
        <f t="shared" si="2"/>
      </c>
      <c r="J28" s="34"/>
    </row>
    <row r="29" spans="1:10" ht="12.75">
      <c r="A29" s="39">
        <f ca="1" t="shared" si="0"/>
      </c>
      <c r="B29" s="65"/>
      <c r="C29" s="65"/>
      <c r="D29" s="66"/>
      <c r="E29" s="28"/>
      <c r="F29" s="69"/>
      <c r="G29" s="69"/>
      <c r="H29" s="59">
        <f t="shared" si="1"/>
      </c>
      <c r="I29" s="62">
        <f t="shared" si="2"/>
      </c>
      <c r="J29" s="34"/>
    </row>
    <row r="30" spans="1:10" ht="12.75">
      <c r="A30" s="39">
        <f ca="1" t="shared" si="0"/>
      </c>
      <c r="B30" s="65"/>
      <c r="C30" s="65"/>
      <c r="D30" s="66"/>
      <c r="E30" s="28"/>
      <c r="F30" s="69"/>
      <c r="G30" s="69"/>
      <c r="H30" s="59">
        <f t="shared" si="1"/>
      </c>
      <c r="I30" s="62">
        <f t="shared" si="2"/>
      </c>
      <c r="J30" s="34"/>
    </row>
    <row r="31" spans="1:10" ht="12.75">
      <c r="A31" s="39">
        <f ca="1" t="shared" si="0"/>
      </c>
      <c r="B31" s="65"/>
      <c r="C31" s="65"/>
      <c r="D31" s="66"/>
      <c r="E31" s="28"/>
      <c r="F31" s="69"/>
      <c r="G31" s="69"/>
      <c r="H31" s="59">
        <f t="shared" si="1"/>
      </c>
      <c r="I31" s="62">
        <f t="shared" si="2"/>
      </c>
      <c r="J31" s="34"/>
    </row>
    <row r="32" spans="1:10" ht="12.75">
      <c r="A32" s="39">
        <f ca="1" t="shared" si="0"/>
      </c>
      <c r="B32" s="65"/>
      <c r="C32" s="65"/>
      <c r="D32" s="66"/>
      <c r="E32" s="28"/>
      <c r="F32" s="69"/>
      <c r="G32" s="69"/>
      <c r="H32" s="59">
        <f t="shared" si="1"/>
      </c>
      <c r="I32" s="62">
        <f t="shared" si="2"/>
      </c>
      <c r="J32" s="34"/>
    </row>
    <row r="33" spans="1:10" ht="12.75">
      <c r="A33" s="39">
        <f ca="1" t="shared" si="0"/>
      </c>
      <c r="B33" s="65"/>
      <c r="C33" s="65"/>
      <c r="D33" s="66"/>
      <c r="E33" s="28"/>
      <c r="F33" s="69"/>
      <c r="G33" s="69"/>
      <c r="H33" s="59">
        <f t="shared" si="1"/>
      </c>
      <c r="I33" s="62">
        <f t="shared" si="2"/>
      </c>
      <c r="J33" s="34"/>
    </row>
    <row r="34" spans="1:10" ht="12.75">
      <c r="A34" s="39">
        <f ca="1" t="shared" si="0"/>
      </c>
      <c r="B34" s="65"/>
      <c r="C34" s="65"/>
      <c r="D34" s="66"/>
      <c r="E34" s="28"/>
      <c r="F34" s="69"/>
      <c r="G34" s="69"/>
      <c r="H34" s="59">
        <f t="shared" si="1"/>
      </c>
      <c r="I34" s="62">
        <f t="shared" si="2"/>
      </c>
      <c r="J34" s="34"/>
    </row>
    <row r="35" spans="1:10" ht="12.75">
      <c r="A35" s="39">
        <f ca="1" t="shared" si="0"/>
      </c>
      <c r="B35" s="65"/>
      <c r="C35" s="65"/>
      <c r="D35" s="66"/>
      <c r="E35" s="28"/>
      <c r="F35" s="69"/>
      <c r="G35" s="69"/>
      <c r="H35" s="59">
        <f t="shared" si="1"/>
      </c>
      <c r="I35" s="62">
        <f t="shared" si="2"/>
      </c>
      <c r="J35" s="34"/>
    </row>
    <row r="36" spans="1:10" ht="12.75">
      <c r="A36" s="39">
        <f ca="1" t="shared" si="0"/>
      </c>
      <c r="B36" s="65"/>
      <c r="C36" s="65"/>
      <c r="D36" s="66"/>
      <c r="E36" s="28"/>
      <c r="F36" s="69"/>
      <c r="G36" s="69"/>
      <c r="H36" s="59">
        <f t="shared" si="1"/>
      </c>
      <c r="I36" s="62">
        <f t="shared" si="2"/>
      </c>
      <c r="J36" s="34"/>
    </row>
    <row r="37" spans="1:10" ht="12.75">
      <c r="A37" s="39">
        <f ca="1" t="shared" si="0"/>
      </c>
      <c r="B37" s="65"/>
      <c r="C37" s="65"/>
      <c r="D37" s="66"/>
      <c r="E37" s="28"/>
      <c r="F37" s="69"/>
      <c r="G37" s="69"/>
      <c r="H37" s="59">
        <f t="shared" si="1"/>
      </c>
      <c r="I37" s="62">
        <f t="shared" si="2"/>
      </c>
      <c r="J37" s="34"/>
    </row>
    <row r="38" spans="1:10" ht="12.75">
      <c r="A38" s="39">
        <f ca="1" t="shared" si="0"/>
      </c>
      <c r="B38" s="65"/>
      <c r="C38" s="65"/>
      <c r="D38" s="66"/>
      <c r="E38" s="28"/>
      <c r="F38" s="69"/>
      <c r="G38" s="69"/>
      <c r="H38" s="59">
        <f t="shared" si="1"/>
      </c>
      <c r="I38" s="62">
        <f t="shared" si="2"/>
      </c>
      <c r="J38" s="34"/>
    </row>
    <row r="39" spans="1:10" ht="12.75">
      <c r="A39" s="39">
        <f ca="1" t="shared" si="0"/>
      </c>
      <c r="B39" s="65"/>
      <c r="C39" s="65"/>
      <c r="D39" s="66"/>
      <c r="E39" s="28"/>
      <c r="F39" s="69"/>
      <c r="G39" s="69"/>
      <c r="H39" s="59">
        <f t="shared" si="1"/>
      </c>
      <c r="I39" s="62">
        <f t="shared" si="2"/>
      </c>
      <c r="J39" s="34"/>
    </row>
    <row r="40" spans="1:10" ht="12.75">
      <c r="A40" s="39">
        <f ca="1" t="shared" si="0"/>
      </c>
      <c r="B40" s="65"/>
      <c r="C40" s="65"/>
      <c r="D40" s="66"/>
      <c r="E40" s="28"/>
      <c r="F40" s="69"/>
      <c r="G40" s="69"/>
      <c r="H40" s="59">
        <f t="shared" si="1"/>
      </c>
      <c r="I40" s="62">
        <f t="shared" si="2"/>
      </c>
      <c r="J40" s="34"/>
    </row>
    <row r="41" spans="1:10" ht="12.75">
      <c r="A41" s="39">
        <f ca="1" t="shared" si="0"/>
      </c>
      <c r="B41" s="65"/>
      <c r="C41" s="65"/>
      <c r="D41" s="66"/>
      <c r="E41" s="28"/>
      <c r="F41" s="69"/>
      <c r="G41" s="69"/>
      <c r="H41" s="59">
        <f t="shared" si="1"/>
      </c>
      <c r="I41" s="62">
        <f t="shared" si="2"/>
      </c>
      <c r="J41" s="34"/>
    </row>
    <row r="42" spans="1:10" ht="12.75">
      <c r="A42" s="39">
        <f ca="1" t="shared" si="0"/>
      </c>
      <c r="B42" s="65"/>
      <c r="C42" s="65"/>
      <c r="D42" s="66"/>
      <c r="E42" s="28"/>
      <c r="F42" s="69"/>
      <c r="G42" s="69"/>
      <c r="H42" s="59">
        <f t="shared" si="1"/>
      </c>
      <c r="I42" s="62">
        <f t="shared" si="2"/>
      </c>
      <c r="J42" s="34"/>
    </row>
    <row r="43" spans="1:10" ht="12.75">
      <c r="A43" s="39">
        <f ca="1" t="shared" si="0"/>
      </c>
      <c r="B43" s="65"/>
      <c r="C43" s="65"/>
      <c r="D43" s="66"/>
      <c r="E43" s="28"/>
      <c r="F43" s="69"/>
      <c r="G43" s="69"/>
      <c r="H43" s="59">
        <f t="shared" si="1"/>
      </c>
      <c r="I43" s="62">
        <f t="shared" si="2"/>
      </c>
      <c r="J43" s="34"/>
    </row>
    <row r="44" spans="1:10" ht="12.75">
      <c r="A44" s="39">
        <f ca="1" t="shared" si="0"/>
      </c>
      <c r="B44" s="65"/>
      <c r="C44" s="65"/>
      <c r="D44" s="66"/>
      <c r="E44" s="28"/>
      <c r="F44" s="69"/>
      <c r="G44" s="69"/>
      <c r="H44" s="59">
        <f t="shared" si="1"/>
      </c>
      <c r="I44" s="62">
        <f t="shared" si="2"/>
      </c>
      <c r="J44" s="34"/>
    </row>
    <row r="45" spans="1:10" ht="12.75">
      <c r="A45" s="39">
        <f ca="1" t="shared" si="0"/>
      </c>
      <c r="B45" s="65"/>
      <c r="C45" s="65"/>
      <c r="D45" s="66"/>
      <c r="E45" s="28"/>
      <c r="F45" s="69"/>
      <c r="G45" s="69"/>
      <c r="H45" s="59">
        <f t="shared" si="1"/>
      </c>
      <c r="I45" s="62">
        <f t="shared" si="2"/>
      </c>
      <c r="J45" s="34"/>
    </row>
    <row r="46" spans="1:10" ht="12.75">
      <c r="A46" s="39">
        <f ca="1" t="shared" si="0"/>
      </c>
      <c r="B46" s="65"/>
      <c r="C46" s="65"/>
      <c r="D46" s="66"/>
      <c r="E46" s="28"/>
      <c r="F46" s="69"/>
      <c r="G46" s="69"/>
      <c r="H46" s="59">
        <f t="shared" si="1"/>
      </c>
      <c r="I46" s="62">
        <f t="shared" si="2"/>
      </c>
      <c r="J46" s="34"/>
    </row>
    <row r="47" spans="1:10" ht="12.75">
      <c r="A47" s="39">
        <f ca="1" t="shared" si="0"/>
      </c>
      <c r="B47" s="65"/>
      <c r="C47" s="65"/>
      <c r="D47" s="66"/>
      <c r="E47" s="28"/>
      <c r="F47" s="69"/>
      <c r="G47" s="69"/>
      <c r="H47" s="59">
        <f t="shared" si="1"/>
      </c>
      <c r="I47" s="62">
        <f t="shared" si="2"/>
      </c>
      <c r="J47" s="34"/>
    </row>
    <row r="48" spans="1:10" ht="12.75">
      <c r="A48" s="39">
        <f ca="1" t="shared" si="0"/>
      </c>
      <c r="B48" s="65"/>
      <c r="C48" s="65"/>
      <c r="D48" s="66"/>
      <c r="E48" s="28"/>
      <c r="F48" s="69"/>
      <c r="G48" s="69"/>
      <c r="H48" s="59">
        <f t="shared" si="1"/>
      </c>
      <c r="I48" s="62">
        <f t="shared" si="2"/>
      </c>
      <c r="J48" s="34"/>
    </row>
    <row r="49" spans="1:10" ht="12.75">
      <c r="A49" s="39">
        <f ca="1" t="shared" si="0"/>
      </c>
      <c r="B49" s="65"/>
      <c r="C49" s="65"/>
      <c r="D49" s="66"/>
      <c r="E49" s="28"/>
      <c r="F49" s="69"/>
      <c r="G49" s="69"/>
      <c r="H49" s="59">
        <f t="shared" si="1"/>
      </c>
      <c r="I49" s="62">
        <f t="shared" si="2"/>
      </c>
      <c r="J49" s="34"/>
    </row>
    <row r="50" spans="1:10" ht="12.75">
      <c r="A50" s="39">
        <f ca="1" t="shared" si="0"/>
      </c>
      <c r="B50" s="65"/>
      <c r="C50" s="65"/>
      <c r="D50" s="66"/>
      <c r="E50" s="28"/>
      <c r="F50" s="69"/>
      <c r="G50" s="69"/>
      <c r="H50" s="59">
        <f t="shared" si="1"/>
      </c>
      <c r="I50" s="62">
        <f t="shared" si="2"/>
      </c>
      <c r="J50" s="34"/>
    </row>
    <row r="51" spans="1:10" ht="12.75">
      <c r="A51" s="39">
        <f ca="1" t="shared" si="0"/>
      </c>
      <c r="B51" s="65"/>
      <c r="C51" s="65"/>
      <c r="D51" s="66"/>
      <c r="E51" s="28"/>
      <c r="F51" s="69"/>
      <c r="G51" s="69"/>
      <c r="H51" s="59">
        <f t="shared" si="1"/>
      </c>
      <c r="I51" s="62">
        <f t="shared" si="2"/>
      </c>
      <c r="J51" s="34"/>
    </row>
    <row r="52" spans="1:10" ht="12.75">
      <c r="A52" s="39">
        <f ca="1" t="shared" si="0"/>
      </c>
      <c r="B52" s="65"/>
      <c r="C52" s="65"/>
      <c r="D52" s="66"/>
      <c r="E52" s="28"/>
      <c r="F52" s="69"/>
      <c r="G52" s="69"/>
      <c r="H52" s="59">
        <f t="shared" si="1"/>
      </c>
      <c r="I52" s="62">
        <f t="shared" si="2"/>
      </c>
      <c r="J52" s="34"/>
    </row>
    <row r="53" spans="1:10" ht="12.75">
      <c r="A53" s="39">
        <f ca="1" t="shared" si="0"/>
      </c>
      <c r="B53" s="65"/>
      <c r="C53" s="65"/>
      <c r="D53" s="66"/>
      <c r="E53" s="28"/>
      <c r="F53" s="69"/>
      <c r="G53" s="69"/>
      <c r="H53" s="59">
        <f t="shared" si="1"/>
      </c>
      <c r="I53" s="62">
        <f aca="true" t="shared" si="3" ref="I53:I69">IF(E53&lt;&gt;"","P","")</f>
      </c>
      <c r="J53" s="34"/>
    </row>
    <row r="54" spans="1:10" ht="12.75">
      <c r="A54" s="39">
        <f ca="1" t="shared" si="0"/>
      </c>
      <c r="B54" s="65"/>
      <c r="C54" s="65"/>
      <c r="D54" s="66"/>
      <c r="E54" s="28"/>
      <c r="F54" s="69"/>
      <c r="G54" s="69"/>
      <c r="H54" s="59">
        <f t="shared" si="1"/>
      </c>
      <c r="I54" s="62">
        <f t="shared" si="3"/>
      </c>
      <c r="J54" s="34"/>
    </row>
    <row r="55" spans="1:10" ht="12.75">
      <c r="A55" s="39">
        <f ca="1" t="shared" si="0"/>
      </c>
      <c r="B55" s="65"/>
      <c r="C55" s="65"/>
      <c r="D55" s="66"/>
      <c r="E55" s="28"/>
      <c r="F55" s="69"/>
      <c r="G55" s="69"/>
      <c r="H55" s="59">
        <f t="shared" si="1"/>
      </c>
      <c r="I55" s="62">
        <f t="shared" si="3"/>
      </c>
      <c r="J55" s="34"/>
    </row>
    <row r="56" spans="1:10" ht="12.75">
      <c r="A56" s="39">
        <f ca="1" t="shared" si="0"/>
      </c>
      <c r="B56" s="65"/>
      <c r="C56" s="65"/>
      <c r="D56" s="66"/>
      <c r="E56" s="28"/>
      <c r="F56" s="69"/>
      <c r="G56" s="69"/>
      <c r="H56" s="59">
        <f t="shared" si="1"/>
      </c>
      <c r="I56" s="62">
        <f t="shared" si="3"/>
      </c>
      <c r="J56" s="34"/>
    </row>
    <row r="57" spans="1:10" ht="12.75">
      <c r="A57" s="39">
        <f ca="1" t="shared" si="0"/>
      </c>
      <c r="B57" s="65"/>
      <c r="C57" s="65"/>
      <c r="D57" s="66"/>
      <c r="E57" s="28"/>
      <c r="F57" s="69"/>
      <c r="G57" s="69"/>
      <c r="H57" s="59">
        <f t="shared" si="1"/>
      </c>
      <c r="I57" s="62">
        <f t="shared" si="3"/>
      </c>
      <c r="J57" s="34"/>
    </row>
    <row r="58" spans="1:10" ht="12.75">
      <c r="A58" s="39">
        <f ca="1" t="shared" si="0"/>
      </c>
      <c r="B58" s="65"/>
      <c r="C58" s="65"/>
      <c r="D58" s="66"/>
      <c r="E58" s="28"/>
      <c r="F58" s="69"/>
      <c r="G58" s="69"/>
      <c r="H58" s="59">
        <f t="shared" si="1"/>
      </c>
      <c r="I58" s="62">
        <f t="shared" si="3"/>
      </c>
      <c r="J58" s="34"/>
    </row>
    <row r="59" spans="1:10" ht="12.75">
      <c r="A59" s="39">
        <f ca="1" t="shared" si="0"/>
      </c>
      <c r="B59" s="65"/>
      <c r="C59" s="65"/>
      <c r="D59" s="66"/>
      <c r="E59" s="28"/>
      <c r="F59" s="69"/>
      <c r="G59" s="69"/>
      <c r="H59" s="59">
        <f t="shared" si="1"/>
      </c>
      <c r="I59" s="62">
        <f t="shared" si="3"/>
      </c>
      <c r="J59" s="34"/>
    </row>
    <row r="60" spans="1:10" ht="12.75">
      <c r="A60" s="39">
        <f ca="1" t="shared" si="0"/>
      </c>
      <c r="B60" s="65"/>
      <c r="C60" s="65"/>
      <c r="D60" s="66"/>
      <c r="E60" s="28"/>
      <c r="F60" s="69"/>
      <c r="G60" s="69"/>
      <c r="H60" s="59">
        <f t="shared" si="1"/>
      </c>
      <c r="I60" s="62">
        <f t="shared" si="3"/>
      </c>
      <c r="J60" s="34"/>
    </row>
    <row r="61" spans="1:10" ht="12.75">
      <c r="A61" s="39">
        <f ca="1" t="shared" si="0"/>
      </c>
      <c r="B61" s="65"/>
      <c r="C61" s="65"/>
      <c r="D61" s="66"/>
      <c r="E61" s="28"/>
      <c r="F61" s="69"/>
      <c r="G61" s="69"/>
      <c r="H61" s="59">
        <f t="shared" si="1"/>
      </c>
      <c r="I61" s="62">
        <f t="shared" si="3"/>
      </c>
      <c r="J61" s="34"/>
    </row>
    <row r="62" spans="1:10" ht="12.75">
      <c r="A62" s="39">
        <f ca="1" t="shared" si="0"/>
      </c>
      <c r="B62" s="65"/>
      <c r="C62" s="65"/>
      <c r="D62" s="66"/>
      <c r="E62" s="28"/>
      <c r="F62" s="69"/>
      <c r="G62" s="69"/>
      <c r="H62" s="59">
        <f t="shared" si="1"/>
      </c>
      <c r="I62" s="62">
        <f t="shared" si="3"/>
      </c>
      <c r="J62" s="34"/>
    </row>
    <row r="63" spans="1:10" ht="12.75">
      <c r="A63" s="39">
        <f ca="1" t="shared" si="0"/>
      </c>
      <c r="B63" s="65"/>
      <c r="C63" s="65"/>
      <c r="D63" s="66"/>
      <c r="E63" s="28"/>
      <c r="F63" s="69"/>
      <c r="G63" s="69"/>
      <c r="H63" s="59">
        <f t="shared" si="1"/>
      </c>
      <c r="I63" s="62">
        <f t="shared" si="3"/>
      </c>
      <c r="J63" s="34"/>
    </row>
    <row r="64" spans="1:10" ht="12.75">
      <c r="A64" s="39">
        <f ca="1" t="shared" si="0"/>
      </c>
      <c r="B64" s="65"/>
      <c r="C64" s="65"/>
      <c r="D64" s="66"/>
      <c r="E64" s="28"/>
      <c r="F64" s="69"/>
      <c r="G64" s="69"/>
      <c r="H64" s="59">
        <f t="shared" si="1"/>
      </c>
      <c r="I64" s="62">
        <f t="shared" si="3"/>
      </c>
      <c r="J64" s="34"/>
    </row>
    <row r="65" spans="1:10" ht="12.75">
      <c r="A65" s="39">
        <f ca="1" t="shared" si="0"/>
      </c>
      <c r="B65" s="65"/>
      <c r="C65" s="65"/>
      <c r="D65" s="66"/>
      <c r="E65" s="28"/>
      <c r="F65" s="69"/>
      <c r="G65" s="69"/>
      <c r="H65" s="59">
        <f t="shared" si="1"/>
      </c>
      <c r="I65" s="62">
        <f t="shared" si="3"/>
      </c>
      <c r="J65" s="34"/>
    </row>
    <row r="66" spans="1:10" ht="12.75">
      <c r="A66" s="39">
        <f ca="1" t="shared" si="0"/>
      </c>
      <c r="B66" s="65"/>
      <c r="C66" s="65"/>
      <c r="D66" s="66"/>
      <c r="E66" s="28"/>
      <c r="F66" s="69"/>
      <c r="G66" s="69"/>
      <c r="H66" s="59">
        <f t="shared" si="1"/>
      </c>
      <c r="I66" s="62">
        <f t="shared" si="3"/>
      </c>
      <c r="J66" s="34"/>
    </row>
    <row r="67" spans="1:10" ht="12.75">
      <c r="A67" s="39">
        <f ca="1" t="shared" si="0"/>
      </c>
      <c r="B67" s="65"/>
      <c r="C67" s="65"/>
      <c r="D67" s="66"/>
      <c r="E67" s="28"/>
      <c r="F67" s="69"/>
      <c r="G67" s="69"/>
      <c r="H67" s="59">
        <f t="shared" si="1"/>
      </c>
      <c r="I67" s="62">
        <f t="shared" si="3"/>
      </c>
      <c r="J67" s="34"/>
    </row>
    <row r="68" spans="1:10" ht="12.75">
      <c r="A68" s="39">
        <f ca="1" t="shared" si="0"/>
      </c>
      <c r="B68" s="65"/>
      <c r="C68" s="65"/>
      <c r="D68" s="66"/>
      <c r="E68" s="28"/>
      <c r="F68" s="69"/>
      <c r="G68" s="69"/>
      <c r="H68" s="59">
        <f t="shared" si="1"/>
      </c>
      <c r="I68" s="62">
        <f t="shared" si="3"/>
      </c>
      <c r="J68" s="34"/>
    </row>
    <row r="69" spans="1:10" ht="12.75">
      <c r="A69" s="39">
        <f ca="1" t="shared" si="0"/>
      </c>
      <c r="B69" s="65"/>
      <c r="C69" s="65"/>
      <c r="D69" s="66"/>
      <c r="E69" s="28"/>
      <c r="F69" s="69"/>
      <c r="G69" s="69"/>
      <c r="H69" s="59">
        <f t="shared" si="1"/>
      </c>
      <c r="I69" s="62">
        <f t="shared" si="3"/>
      </c>
      <c r="J69" s="34"/>
    </row>
    <row r="70" spans="1:10" ht="12.75">
      <c r="A70" s="39">
        <f ca="1" t="shared" si="0"/>
      </c>
      <c r="B70" s="65"/>
      <c r="C70" s="65"/>
      <c r="D70" s="66"/>
      <c r="E70" s="28"/>
      <c r="F70" s="69"/>
      <c r="G70" s="69"/>
      <c r="H70" s="59">
        <f t="shared" si="1"/>
      </c>
      <c r="I70" s="62">
        <f aca="true" t="shared" si="4" ref="I70:I89">IF(E70&lt;&gt;"","P","")</f>
      </c>
      <c r="J70" s="34"/>
    </row>
    <row r="71" spans="1:10" ht="12.75">
      <c r="A71" s="39">
        <f ca="1" t="shared" si="0"/>
      </c>
      <c r="B71" s="65"/>
      <c r="C71" s="65"/>
      <c r="D71" s="66"/>
      <c r="E71" s="28"/>
      <c r="F71" s="69"/>
      <c r="G71" s="69"/>
      <c r="H71" s="59">
        <f t="shared" si="1"/>
      </c>
      <c r="I71" s="62">
        <f t="shared" si="4"/>
      </c>
      <c r="J71" s="34"/>
    </row>
    <row r="72" spans="1:10" ht="12.75">
      <c r="A72" s="39">
        <f ca="1" t="shared" si="0"/>
      </c>
      <c r="B72" s="65"/>
      <c r="C72" s="65"/>
      <c r="D72" s="66"/>
      <c r="E72" s="28"/>
      <c r="F72" s="69"/>
      <c r="G72" s="69"/>
      <c r="H72" s="59">
        <f t="shared" si="1"/>
      </c>
      <c r="I72" s="62">
        <f t="shared" si="4"/>
      </c>
      <c r="J72" s="34"/>
    </row>
    <row r="73" spans="1:10" ht="12.75">
      <c r="A73" s="39">
        <f ca="1" t="shared" si="0"/>
      </c>
      <c r="B73" s="65"/>
      <c r="C73" s="65"/>
      <c r="D73" s="66"/>
      <c r="E73" s="28"/>
      <c r="F73" s="69"/>
      <c r="G73" s="69"/>
      <c r="H73" s="59">
        <f t="shared" si="1"/>
      </c>
      <c r="I73" s="62">
        <f t="shared" si="4"/>
      </c>
      <c r="J73" s="34"/>
    </row>
    <row r="74" spans="1:10" ht="12.75">
      <c r="A74" s="39">
        <f ca="1" t="shared" si="0"/>
      </c>
      <c r="B74" s="65"/>
      <c r="C74" s="65"/>
      <c r="D74" s="66"/>
      <c r="E74" s="28"/>
      <c r="F74" s="69"/>
      <c r="G74" s="69"/>
      <c r="H74" s="59">
        <f t="shared" si="1"/>
      </c>
      <c r="I74" s="62">
        <f t="shared" si="4"/>
      </c>
      <c r="J74" s="34"/>
    </row>
    <row r="75" spans="1:10" ht="12.75">
      <c r="A75" s="39">
        <f ca="1" t="shared" si="0"/>
      </c>
      <c r="B75" s="65"/>
      <c r="C75" s="65"/>
      <c r="D75" s="66"/>
      <c r="E75" s="28"/>
      <c r="F75" s="69"/>
      <c r="G75" s="69"/>
      <c r="H75" s="59">
        <f t="shared" si="1"/>
      </c>
      <c r="I75" s="62">
        <f t="shared" si="4"/>
      </c>
      <c r="J75" s="34"/>
    </row>
    <row r="76" spans="1:10" ht="12.75">
      <c r="A76" s="39">
        <f ca="1" t="shared" si="0"/>
      </c>
      <c r="B76" s="65"/>
      <c r="C76" s="65"/>
      <c r="D76" s="66"/>
      <c r="E76" s="28"/>
      <c r="F76" s="69"/>
      <c r="G76" s="69"/>
      <c r="H76" s="59">
        <f t="shared" si="1"/>
      </c>
      <c r="I76" s="62">
        <f t="shared" si="4"/>
      </c>
      <c r="J76" s="34"/>
    </row>
    <row r="77" spans="1:10" ht="12.75">
      <c r="A77" s="39">
        <f ca="1" t="shared" si="0"/>
      </c>
      <c r="B77" s="65"/>
      <c r="C77" s="65"/>
      <c r="D77" s="66"/>
      <c r="E77" s="28"/>
      <c r="F77" s="69"/>
      <c r="G77" s="69"/>
      <c r="H77" s="59">
        <f t="shared" si="1"/>
      </c>
      <c r="I77" s="62">
        <f t="shared" si="4"/>
      </c>
      <c r="J77" s="34"/>
    </row>
    <row r="78" spans="1:10" ht="12.75">
      <c r="A78" s="39">
        <f ca="1" t="shared" si="0"/>
      </c>
      <c r="B78" s="65"/>
      <c r="C78" s="65"/>
      <c r="D78" s="66"/>
      <c r="E78" s="28"/>
      <c r="F78" s="69"/>
      <c r="G78" s="69"/>
      <c r="H78" s="59">
        <f t="shared" si="1"/>
      </c>
      <c r="I78" s="62">
        <f t="shared" si="4"/>
      </c>
      <c r="J78" s="34"/>
    </row>
    <row r="79" spans="1:10" ht="12.75">
      <c r="A79" s="39">
        <f ca="1" t="shared" si="0"/>
      </c>
      <c r="B79" s="65"/>
      <c r="C79" s="65"/>
      <c r="D79" s="66"/>
      <c r="E79" s="28"/>
      <c r="F79" s="69"/>
      <c r="G79" s="69"/>
      <c r="H79" s="59">
        <f t="shared" si="1"/>
      </c>
      <c r="I79" s="62">
        <f t="shared" si="4"/>
      </c>
      <c r="J79" s="34"/>
    </row>
    <row r="80" spans="1:10" ht="12.75">
      <c r="A80" s="39">
        <f ca="1" t="shared" si="0"/>
      </c>
      <c r="B80" s="65"/>
      <c r="C80" s="65"/>
      <c r="D80" s="66"/>
      <c r="E80" s="28"/>
      <c r="F80" s="69"/>
      <c r="G80" s="69"/>
      <c r="H80" s="59">
        <f t="shared" si="1"/>
      </c>
      <c r="I80" s="62">
        <f t="shared" si="4"/>
      </c>
      <c r="J80" s="34"/>
    </row>
    <row r="81" spans="1:10" ht="12.75">
      <c r="A81" s="39">
        <f ca="1" t="shared" si="0"/>
      </c>
      <c r="B81" s="65"/>
      <c r="C81" s="65"/>
      <c r="D81" s="66"/>
      <c r="E81" s="28"/>
      <c r="F81" s="69"/>
      <c r="G81" s="69"/>
      <c r="H81" s="59">
        <f t="shared" si="1"/>
      </c>
      <c r="I81" s="62">
        <f t="shared" si="4"/>
      </c>
      <c r="J81" s="34"/>
    </row>
    <row r="82" spans="1:10" ht="12.75">
      <c r="A82" s="39">
        <f aca="true" ca="1" t="shared" si="5" ref="A82:A145">+IF(NOT(ISBLANK(INDIRECT("e"&amp;ROW()))),MAX(INDIRECT("a$16:A"&amp;ROW()-1))+1,"")</f>
      </c>
      <c r="B82" s="65"/>
      <c r="C82" s="65"/>
      <c r="D82" s="66"/>
      <c r="E82" s="28"/>
      <c r="F82" s="69"/>
      <c r="G82" s="69"/>
      <c r="H82" s="59">
        <f aca="true" t="shared" si="6" ref="H82:H145">+IF(AND(F82="",G82=""),"",ROUND(F82*G82,2))</f>
      </c>
      <c r="I82" s="62">
        <f t="shared" si="4"/>
      </c>
      <c r="J82" s="34"/>
    </row>
    <row r="83" spans="1:10" ht="12.75">
      <c r="A83" s="39">
        <f ca="1" t="shared" si="5"/>
      </c>
      <c r="B83" s="65"/>
      <c r="C83" s="65"/>
      <c r="D83" s="66"/>
      <c r="E83" s="28"/>
      <c r="F83" s="69"/>
      <c r="G83" s="69"/>
      <c r="H83" s="59">
        <f t="shared" si="6"/>
      </c>
      <c r="I83" s="62">
        <f t="shared" si="4"/>
      </c>
      <c r="J83" s="34"/>
    </row>
    <row r="84" spans="1:10" ht="12.75">
      <c r="A84" s="39">
        <f ca="1" t="shared" si="5"/>
      </c>
      <c r="B84" s="65"/>
      <c r="C84" s="65"/>
      <c r="D84" s="66"/>
      <c r="E84" s="28"/>
      <c r="F84" s="69"/>
      <c r="G84" s="69"/>
      <c r="H84" s="59">
        <f t="shared" si="6"/>
      </c>
      <c r="I84" s="62">
        <f t="shared" si="4"/>
      </c>
      <c r="J84" s="34"/>
    </row>
    <row r="85" spans="1:10" ht="12.75">
      <c r="A85" s="39">
        <f ca="1" t="shared" si="5"/>
      </c>
      <c r="B85" s="65"/>
      <c r="C85" s="65"/>
      <c r="D85" s="66"/>
      <c r="E85" s="28"/>
      <c r="F85" s="69"/>
      <c r="G85" s="69"/>
      <c r="H85" s="59">
        <f t="shared" si="6"/>
      </c>
      <c r="I85" s="62">
        <f t="shared" si="4"/>
      </c>
      <c r="J85" s="34"/>
    </row>
    <row r="86" spans="1:10" ht="12.75">
      <c r="A86" s="39">
        <f ca="1" t="shared" si="5"/>
      </c>
      <c r="B86" s="65"/>
      <c r="C86" s="65"/>
      <c r="D86" s="66"/>
      <c r="E86" s="28"/>
      <c r="F86" s="69"/>
      <c r="G86" s="69"/>
      <c r="H86" s="59">
        <f t="shared" si="6"/>
      </c>
      <c r="I86" s="62">
        <f t="shared" si="4"/>
      </c>
      <c r="J86" s="34"/>
    </row>
    <row r="87" spans="1:10" ht="12.75">
      <c r="A87" s="39">
        <f ca="1" t="shared" si="5"/>
      </c>
      <c r="B87" s="65"/>
      <c r="C87" s="65"/>
      <c r="D87" s="66"/>
      <c r="E87" s="28"/>
      <c r="F87" s="69"/>
      <c r="G87" s="69"/>
      <c r="H87" s="59">
        <f t="shared" si="6"/>
      </c>
      <c r="I87" s="62">
        <f t="shared" si="4"/>
      </c>
      <c r="J87" s="34"/>
    </row>
    <row r="88" spans="1:10" ht="12.75">
      <c r="A88" s="39">
        <f ca="1" t="shared" si="5"/>
      </c>
      <c r="B88" s="65"/>
      <c r="C88" s="65"/>
      <c r="D88" s="66"/>
      <c r="E88" s="28"/>
      <c r="F88" s="69"/>
      <c r="G88" s="69"/>
      <c r="H88" s="59">
        <f t="shared" si="6"/>
      </c>
      <c r="I88" s="62">
        <f t="shared" si="4"/>
      </c>
      <c r="J88" s="34"/>
    </row>
    <row r="89" spans="1:10" ht="12.75">
      <c r="A89" s="39">
        <f ca="1" t="shared" si="5"/>
      </c>
      <c r="B89" s="65"/>
      <c r="C89" s="65"/>
      <c r="D89" s="66"/>
      <c r="E89" s="28"/>
      <c r="F89" s="69"/>
      <c r="G89" s="69"/>
      <c r="H89" s="59">
        <f t="shared" si="6"/>
      </c>
      <c r="I89" s="62">
        <f t="shared" si="4"/>
      </c>
      <c r="J89" s="34"/>
    </row>
    <row r="90" spans="1:10" ht="12.75">
      <c r="A90" s="39">
        <f ca="1" t="shared" si="5"/>
      </c>
      <c r="B90" s="65"/>
      <c r="C90" s="65"/>
      <c r="D90" s="66"/>
      <c r="E90" s="28"/>
      <c r="F90" s="69"/>
      <c r="G90" s="69"/>
      <c r="H90" s="59">
        <f t="shared" si="6"/>
      </c>
      <c r="I90" s="62">
        <f aca="true" t="shared" si="7" ref="I90:I153">IF(E90&lt;&gt;"","P","")</f>
      </c>
      <c r="J90" s="34"/>
    </row>
    <row r="91" spans="1:10" ht="12.75">
      <c r="A91" s="39">
        <f ca="1" t="shared" si="5"/>
      </c>
      <c r="B91" s="65"/>
      <c r="C91" s="65"/>
      <c r="D91" s="66"/>
      <c r="E91" s="28"/>
      <c r="F91" s="69"/>
      <c r="G91" s="69"/>
      <c r="H91" s="59">
        <f t="shared" si="6"/>
      </c>
      <c r="I91" s="62">
        <f t="shared" si="7"/>
      </c>
      <c r="J91" s="34"/>
    </row>
    <row r="92" spans="1:10" ht="12.75">
      <c r="A92" s="39">
        <f ca="1" t="shared" si="5"/>
      </c>
      <c r="B92" s="65"/>
      <c r="C92" s="65"/>
      <c r="D92" s="66"/>
      <c r="E92" s="28"/>
      <c r="F92" s="69"/>
      <c r="G92" s="69"/>
      <c r="H92" s="59">
        <f t="shared" si="6"/>
      </c>
      <c r="I92" s="62">
        <f t="shared" si="7"/>
      </c>
      <c r="J92" s="34"/>
    </row>
    <row r="93" spans="1:10" ht="12.75">
      <c r="A93" s="39">
        <f ca="1" t="shared" si="5"/>
      </c>
      <c r="B93" s="65"/>
      <c r="C93" s="65"/>
      <c r="D93" s="66"/>
      <c r="E93" s="28"/>
      <c r="F93" s="69"/>
      <c r="G93" s="69"/>
      <c r="H93" s="59">
        <f t="shared" si="6"/>
      </c>
      <c r="I93" s="62">
        <f t="shared" si="7"/>
      </c>
      <c r="J93" s="34"/>
    </row>
    <row r="94" spans="1:10" ht="12.75">
      <c r="A94" s="39">
        <f ca="1" t="shared" si="5"/>
      </c>
      <c r="B94" s="65"/>
      <c r="C94" s="65"/>
      <c r="D94" s="66"/>
      <c r="E94" s="28"/>
      <c r="F94" s="69"/>
      <c r="G94" s="69"/>
      <c r="H94" s="59">
        <f t="shared" si="6"/>
      </c>
      <c r="I94" s="62">
        <f t="shared" si="7"/>
      </c>
      <c r="J94" s="34"/>
    </row>
    <row r="95" spans="1:10" ht="12.75">
      <c r="A95" s="39">
        <f ca="1" t="shared" si="5"/>
      </c>
      <c r="B95" s="65"/>
      <c r="C95" s="65"/>
      <c r="D95" s="66"/>
      <c r="E95" s="28"/>
      <c r="F95" s="69"/>
      <c r="G95" s="69"/>
      <c r="H95" s="59">
        <f t="shared" si="6"/>
      </c>
      <c r="I95" s="62">
        <f t="shared" si="7"/>
      </c>
      <c r="J95" s="34"/>
    </row>
    <row r="96" spans="1:10" ht="12.75">
      <c r="A96" s="39">
        <f ca="1" t="shared" si="5"/>
      </c>
      <c r="B96" s="65"/>
      <c r="C96" s="65"/>
      <c r="D96" s="66"/>
      <c r="E96" s="28"/>
      <c r="F96" s="69"/>
      <c r="G96" s="69"/>
      <c r="H96" s="59">
        <f t="shared" si="6"/>
      </c>
      <c r="I96" s="62">
        <f t="shared" si="7"/>
      </c>
      <c r="J96" s="34"/>
    </row>
    <row r="97" spans="1:10" ht="12.75">
      <c r="A97" s="39">
        <f ca="1" t="shared" si="5"/>
      </c>
      <c r="B97" s="65"/>
      <c r="C97" s="65"/>
      <c r="D97" s="66"/>
      <c r="E97" s="28"/>
      <c r="F97" s="69"/>
      <c r="G97" s="69"/>
      <c r="H97" s="59">
        <f t="shared" si="6"/>
      </c>
      <c r="I97" s="62">
        <f t="shared" si="7"/>
      </c>
      <c r="J97" s="34"/>
    </row>
    <row r="98" spans="1:10" ht="12.75">
      <c r="A98" s="39">
        <f ca="1" t="shared" si="5"/>
      </c>
      <c r="B98" s="65"/>
      <c r="C98" s="65"/>
      <c r="D98" s="66"/>
      <c r="E98" s="28"/>
      <c r="F98" s="69"/>
      <c r="G98" s="69"/>
      <c r="H98" s="59">
        <f t="shared" si="6"/>
      </c>
      <c r="I98" s="62">
        <f t="shared" si="7"/>
      </c>
      <c r="J98" s="34"/>
    </row>
    <row r="99" spans="1:10" ht="12.75">
      <c r="A99" s="39">
        <f ca="1" t="shared" si="5"/>
      </c>
      <c r="B99" s="65"/>
      <c r="C99" s="65"/>
      <c r="D99" s="66"/>
      <c r="E99" s="61"/>
      <c r="F99" s="69"/>
      <c r="G99" s="69"/>
      <c r="H99" s="59">
        <f t="shared" si="6"/>
      </c>
      <c r="I99" s="62">
        <f t="shared" si="7"/>
      </c>
      <c r="J99" s="67"/>
    </row>
    <row r="100" spans="1:10" ht="12.75">
      <c r="A100" s="39">
        <f ca="1" t="shared" si="5"/>
      </c>
      <c r="B100" s="65"/>
      <c r="C100" s="65"/>
      <c r="D100" s="66"/>
      <c r="E100" s="61"/>
      <c r="F100" s="69"/>
      <c r="G100" s="69"/>
      <c r="H100" s="59">
        <f t="shared" si="6"/>
      </c>
      <c r="I100" s="62">
        <f t="shared" si="7"/>
      </c>
      <c r="J100" s="67"/>
    </row>
    <row r="101" spans="1:10" ht="12.75">
      <c r="A101" s="39">
        <f ca="1" t="shared" si="5"/>
      </c>
      <c r="B101" s="65"/>
      <c r="C101" s="65"/>
      <c r="D101" s="66"/>
      <c r="E101" s="61"/>
      <c r="F101" s="69"/>
      <c r="G101" s="69"/>
      <c r="H101" s="59">
        <f t="shared" si="6"/>
      </c>
      <c r="I101" s="62">
        <f t="shared" si="7"/>
      </c>
      <c r="J101" s="67"/>
    </row>
    <row r="102" spans="1:10" ht="12.75">
      <c r="A102" s="39">
        <f ca="1" t="shared" si="5"/>
      </c>
      <c r="B102" s="65"/>
      <c r="C102" s="65"/>
      <c r="D102" s="66"/>
      <c r="E102" s="61"/>
      <c r="F102" s="69"/>
      <c r="G102" s="69"/>
      <c r="H102" s="59">
        <f t="shared" si="6"/>
      </c>
      <c r="I102" s="62">
        <f t="shared" si="7"/>
      </c>
      <c r="J102" s="67"/>
    </row>
    <row r="103" spans="1:10" ht="12.75">
      <c r="A103" s="39">
        <f ca="1" t="shared" si="5"/>
      </c>
      <c r="B103" s="66"/>
      <c r="C103" s="65"/>
      <c r="D103" s="66"/>
      <c r="E103" s="61"/>
      <c r="F103" s="69"/>
      <c r="G103" s="69"/>
      <c r="H103" s="59">
        <f t="shared" si="6"/>
      </c>
      <c r="I103" s="62">
        <f t="shared" si="7"/>
      </c>
      <c r="J103" s="67"/>
    </row>
    <row r="104" spans="1:10" ht="12.75">
      <c r="A104" s="39">
        <f ca="1" t="shared" si="5"/>
      </c>
      <c r="B104" s="65"/>
      <c r="C104" s="65"/>
      <c r="D104" s="66"/>
      <c r="E104" s="61"/>
      <c r="F104" s="69"/>
      <c r="G104" s="69"/>
      <c r="H104" s="59">
        <f t="shared" si="6"/>
      </c>
      <c r="I104" s="62">
        <f t="shared" si="7"/>
      </c>
      <c r="J104" s="67"/>
    </row>
    <row r="105" spans="1:10" ht="12.75">
      <c r="A105" s="39">
        <f ca="1" t="shared" si="5"/>
      </c>
      <c r="B105" s="65"/>
      <c r="C105" s="65"/>
      <c r="D105" s="66"/>
      <c r="E105" s="61"/>
      <c r="F105" s="69"/>
      <c r="G105" s="69"/>
      <c r="H105" s="59">
        <f t="shared" si="6"/>
      </c>
      <c r="I105" s="62">
        <f t="shared" si="7"/>
      </c>
      <c r="J105" s="67"/>
    </row>
    <row r="106" spans="1:10" ht="12.75">
      <c r="A106" s="39">
        <f ca="1" t="shared" si="5"/>
      </c>
      <c r="B106" s="65"/>
      <c r="C106" s="65"/>
      <c r="D106" s="66"/>
      <c r="E106" s="61"/>
      <c r="F106" s="69"/>
      <c r="G106" s="69"/>
      <c r="H106" s="59">
        <f t="shared" si="6"/>
      </c>
      <c r="I106" s="62">
        <f t="shared" si="7"/>
      </c>
      <c r="J106" s="67"/>
    </row>
    <row r="107" spans="1:10" ht="12.75">
      <c r="A107" s="39">
        <f ca="1" t="shared" si="5"/>
      </c>
      <c r="B107" s="65"/>
      <c r="C107" s="65"/>
      <c r="D107" s="66"/>
      <c r="E107" s="61"/>
      <c r="F107" s="69"/>
      <c r="G107" s="69"/>
      <c r="H107" s="59">
        <f t="shared" si="6"/>
      </c>
      <c r="I107" s="62">
        <f t="shared" si="7"/>
      </c>
      <c r="J107" s="67"/>
    </row>
    <row r="108" spans="1:10" ht="12.75">
      <c r="A108" s="39">
        <f ca="1" t="shared" si="5"/>
      </c>
      <c r="B108" s="65"/>
      <c r="C108" s="65"/>
      <c r="D108" s="66"/>
      <c r="E108" s="61"/>
      <c r="F108" s="69"/>
      <c r="G108" s="69"/>
      <c r="H108" s="59">
        <f t="shared" si="6"/>
      </c>
      <c r="I108" s="62">
        <f t="shared" si="7"/>
      </c>
      <c r="J108" s="67"/>
    </row>
    <row r="109" spans="1:10" ht="12.75">
      <c r="A109" s="39">
        <f ca="1" t="shared" si="5"/>
      </c>
      <c r="B109" s="65"/>
      <c r="C109" s="65"/>
      <c r="D109" s="66"/>
      <c r="E109" s="61"/>
      <c r="F109" s="69"/>
      <c r="G109" s="69"/>
      <c r="H109" s="59">
        <f t="shared" si="6"/>
      </c>
      <c r="I109" s="62">
        <f t="shared" si="7"/>
      </c>
      <c r="J109" s="67"/>
    </row>
    <row r="110" spans="1:10" ht="12.75">
      <c r="A110" s="39">
        <f ca="1" t="shared" si="5"/>
      </c>
      <c r="B110" s="65"/>
      <c r="C110" s="65"/>
      <c r="D110" s="66"/>
      <c r="E110" s="61"/>
      <c r="F110" s="69"/>
      <c r="G110" s="69"/>
      <c r="H110" s="59">
        <f t="shared" si="6"/>
      </c>
      <c r="I110" s="62">
        <f t="shared" si="7"/>
      </c>
      <c r="J110" s="67"/>
    </row>
    <row r="111" spans="1:10" ht="12.75">
      <c r="A111" s="39">
        <f ca="1" t="shared" si="5"/>
      </c>
      <c r="B111" s="65"/>
      <c r="C111" s="65"/>
      <c r="D111" s="66"/>
      <c r="E111" s="61"/>
      <c r="F111" s="69"/>
      <c r="G111" s="69"/>
      <c r="H111" s="59">
        <f t="shared" si="6"/>
      </c>
      <c r="I111" s="62">
        <f t="shared" si="7"/>
      </c>
      <c r="J111" s="67"/>
    </row>
    <row r="112" spans="1:10" ht="12.75">
      <c r="A112" s="39">
        <f ca="1" t="shared" si="5"/>
      </c>
      <c r="B112" s="65"/>
      <c r="C112" s="65"/>
      <c r="D112" s="66"/>
      <c r="E112" s="61"/>
      <c r="F112" s="69"/>
      <c r="G112" s="69"/>
      <c r="H112" s="59">
        <f t="shared" si="6"/>
      </c>
      <c r="I112" s="62">
        <f t="shared" si="7"/>
      </c>
      <c r="J112" s="67"/>
    </row>
    <row r="113" spans="1:10" ht="12.75">
      <c r="A113" s="39">
        <f ca="1" t="shared" si="5"/>
      </c>
      <c r="B113" s="65"/>
      <c r="C113" s="65"/>
      <c r="D113" s="66"/>
      <c r="E113" s="61"/>
      <c r="F113" s="69"/>
      <c r="G113" s="69"/>
      <c r="H113" s="59">
        <f t="shared" si="6"/>
      </c>
      <c r="I113" s="62">
        <f t="shared" si="7"/>
      </c>
      <c r="J113" s="67"/>
    </row>
    <row r="114" spans="1:10" ht="12.75">
      <c r="A114" s="39">
        <f ca="1" t="shared" si="5"/>
      </c>
      <c r="B114" s="65"/>
      <c r="C114" s="65"/>
      <c r="D114" s="66"/>
      <c r="E114" s="61"/>
      <c r="F114" s="69"/>
      <c r="G114" s="69"/>
      <c r="H114" s="59">
        <f t="shared" si="6"/>
      </c>
      <c r="I114" s="62">
        <f t="shared" si="7"/>
      </c>
      <c r="J114" s="67"/>
    </row>
    <row r="115" spans="1:10" ht="12.75">
      <c r="A115" s="39">
        <f ca="1" t="shared" si="5"/>
      </c>
      <c r="B115" s="65"/>
      <c r="C115" s="65"/>
      <c r="D115" s="66"/>
      <c r="E115" s="61"/>
      <c r="F115" s="69"/>
      <c r="G115" s="69"/>
      <c r="H115" s="59">
        <f t="shared" si="6"/>
      </c>
      <c r="I115" s="62">
        <f t="shared" si="7"/>
      </c>
      <c r="J115" s="67"/>
    </row>
    <row r="116" spans="1:10" ht="12.75">
      <c r="A116" s="39">
        <f ca="1" t="shared" si="5"/>
      </c>
      <c r="B116" s="65"/>
      <c r="C116" s="65"/>
      <c r="D116" s="66"/>
      <c r="E116" s="61"/>
      <c r="F116" s="69"/>
      <c r="G116" s="69"/>
      <c r="H116" s="59">
        <f t="shared" si="6"/>
      </c>
      <c r="I116" s="62">
        <f t="shared" si="7"/>
      </c>
      <c r="J116" s="67"/>
    </row>
    <row r="117" spans="1:10" ht="12.75">
      <c r="A117" s="39">
        <f ca="1" t="shared" si="5"/>
      </c>
      <c r="B117" s="65"/>
      <c r="C117" s="65"/>
      <c r="D117" s="66"/>
      <c r="E117" s="61"/>
      <c r="F117" s="69"/>
      <c r="G117" s="69"/>
      <c r="H117" s="59">
        <f t="shared" si="6"/>
      </c>
      <c r="I117" s="62">
        <f t="shared" si="7"/>
      </c>
      <c r="J117" s="67"/>
    </row>
    <row r="118" spans="1:10" ht="12.75">
      <c r="A118" s="39">
        <f ca="1" t="shared" si="5"/>
      </c>
      <c r="B118" s="65"/>
      <c r="C118" s="65"/>
      <c r="D118" s="66"/>
      <c r="E118" s="61"/>
      <c r="F118" s="69"/>
      <c r="G118" s="69"/>
      <c r="H118" s="59">
        <f t="shared" si="6"/>
      </c>
      <c r="I118" s="62">
        <f t="shared" si="7"/>
      </c>
      <c r="J118" s="67"/>
    </row>
    <row r="119" spans="1:10" ht="12.75">
      <c r="A119" s="39">
        <f ca="1" t="shared" si="5"/>
      </c>
      <c r="B119" s="65"/>
      <c r="C119" s="65"/>
      <c r="D119" s="66"/>
      <c r="E119" s="61"/>
      <c r="F119" s="69"/>
      <c r="G119" s="69"/>
      <c r="H119" s="59">
        <f t="shared" si="6"/>
      </c>
      <c r="I119" s="62">
        <f t="shared" si="7"/>
      </c>
      <c r="J119" s="67"/>
    </row>
    <row r="120" spans="1:10" ht="12.75">
      <c r="A120" s="39">
        <f ca="1" t="shared" si="5"/>
      </c>
      <c r="B120" s="65"/>
      <c r="C120" s="65"/>
      <c r="D120" s="66"/>
      <c r="E120" s="61"/>
      <c r="F120" s="69"/>
      <c r="G120" s="69"/>
      <c r="H120" s="59">
        <f t="shared" si="6"/>
      </c>
      <c r="I120" s="62">
        <f t="shared" si="7"/>
      </c>
      <c r="J120" s="67"/>
    </row>
    <row r="121" spans="1:10" ht="12.75">
      <c r="A121" s="39">
        <f ca="1" t="shared" si="5"/>
      </c>
      <c r="B121" s="65"/>
      <c r="C121" s="65"/>
      <c r="D121" s="66"/>
      <c r="E121" s="61"/>
      <c r="F121" s="69"/>
      <c r="G121" s="69"/>
      <c r="H121" s="59">
        <f t="shared" si="6"/>
      </c>
      <c r="I121" s="62">
        <f t="shared" si="7"/>
      </c>
      <c r="J121" s="67"/>
    </row>
    <row r="122" spans="1:10" ht="12.75">
      <c r="A122" s="39">
        <f ca="1" t="shared" si="5"/>
      </c>
      <c r="B122" s="65"/>
      <c r="C122" s="65"/>
      <c r="D122" s="66"/>
      <c r="E122" s="61"/>
      <c r="F122" s="69"/>
      <c r="G122" s="69"/>
      <c r="H122" s="59">
        <f t="shared" si="6"/>
      </c>
      <c r="I122" s="62">
        <f t="shared" si="7"/>
      </c>
      <c r="J122" s="67"/>
    </row>
    <row r="123" spans="1:10" ht="12.75">
      <c r="A123" s="39">
        <f ca="1" t="shared" si="5"/>
      </c>
      <c r="B123" s="65"/>
      <c r="C123" s="65"/>
      <c r="D123" s="66"/>
      <c r="E123" s="61"/>
      <c r="F123" s="69"/>
      <c r="G123" s="69"/>
      <c r="H123" s="59">
        <f t="shared" si="6"/>
      </c>
      <c r="I123" s="62">
        <f t="shared" si="7"/>
      </c>
      <c r="J123" s="67"/>
    </row>
    <row r="124" spans="1:10" ht="12.75">
      <c r="A124" s="39">
        <f ca="1" t="shared" si="5"/>
      </c>
      <c r="B124" s="65"/>
      <c r="C124" s="65"/>
      <c r="D124" s="66"/>
      <c r="E124" s="61"/>
      <c r="F124" s="69"/>
      <c r="G124" s="69"/>
      <c r="H124" s="59">
        <f t="shared" si="6"/>
      </c>
      <c r="I124" s="62">
        <f t="shared" si="7"/>
      </c>
      <c r="J124" s="67"/>
    </row>
    <row r="125" spans="1:10" ht="12.75">
      <c r="A125" s="39">
        <f ca="1" t="shared" si="5"/>
      </c>
      <c r="B125" s="65"/>
      <c r="C125" s="65"/>
      <c r="D125" s="66"/>
      <c r="E125" s="61"/>
      <c r="F125" s="69"/>
      <c r="G125" s="69"/>
      <c r="H125" s="59">
        <f t="shared" si="6"/>
      </c>
      <c r="I125" s="62">
        <f t="shared" si="7"/>
      </c>
      <c r="J125" s="67"/>
    </row>
    <row r="126" spans="1:10" ht="12.75">
      <c r="A126" s="39">
        <f ca="1" t="shared" si="5"/>
      </c>
      <c r="B126" s="65"/>
      <c r="C126" s="65"/>
      <c r="D126" s="66"/>
      <c r="E126" s="61"/>
      <c r="F126" s="69"/>
      <c r="G126" s="69"/>
      <c r="H126" s="59">
        <f t="shared" si="6"/>
      </c>
      <c r="I126" s="62">
        <f t="shared" si="7"/>
      </c>
      <c r="J126" s="67"/>
    </row>
    <row r="127" spans="1:10" ht="12.75">
      <c r="A127" s="39">
        <f ca="1" t="shared" si="5"/>
      </c>
      <c r="B127" s="65"/>
      <c r="C127" s="65"/>
      <c r="D127" s="66"/>
      <c r="E127" s="61"/>
      <c r="F127" s="69"/>
      <c r="G127" s="69"/>
      <c r="H127" s="59">
        <f t="shared" si="6"/>
      </c>
      <c r="I127" s="62">
        <f t="shared" si="7"/>
      </c>
      <c r="J127" s="67"/>
    </row>
    <row r="128" spans="1:10" ht="12.75">
      <c r="A128" s="39">
        <f ca="1" t="shared" si="5"/>
      </c>
      <c r="B128" s="65"/>
      <c r="C128" s="65"/>
      <c r="D128" s="66"/>
      <c r="E128" s="61"/>
      <c r="F128" s="69"/>
      <c r="G128" s="69"/>
      <c r="H128" s="59">
        <f t="shared" si="6"/>
      </c>
      <c r="I128" s="62">
        <f t="shared" si="7"/>
      </c>
      <c r="J128" s="67"/>
    </row>
    <row r="129" spans="1:10" ht="12.75">
      <c r="A129" s="39">
        <f ca="1" t="shared" si="5"/>
      </c>
      <c r="B129" s="65"/>
      <c r="C129" s="65"/>
      <c r="D129" s="66"/>
      <c r="E129" s="61"/>
      <c r="F129" s="69"/>
      <c r="G129" s="69"/>
      <c r="H129" s="59">
        <f t="shared" si="6"/>
      </c>
      <c r="I129" s="62">
        <f t="shared" si="7"/>
      </c>
      <c r="J129" s="67"/>
    </row>
    <row r="130" spans="1:10" ht="12.75">
      <c r="A130" s="39">
        <f ca="1" t="shared" si="5"/>
      </c>
      <c r="B130" s="65"/>
      <c r="C130" s="65"/>
      <c r="D130" s="66"/>
      <c r="E130" s="61"/>
      <c r="F130" s="69"/>
      <c r="G130" s="69"/>
      <c r="H130" s="59">
        <f t="shared" si="6"/>
      </c>
      <c r="I130" s="62">
        <f t="shared" si="7"/>
      </c>
      <c r="J130" s="67"/>
    </row>
    <row r="131" spans="1:10" ht="12.75">
      <c r="A131" s="39">
        <f ca="1" t="shared" si="5"/>
      </c>
      <c r="B131" s="65"/>
      <c r="C131" s="65"/>
      <c r="D131" s="66"/>
      <c r="E131" s="61"/>
      <c r="F131" s="69"/>
      <c r="G131" s="69"/>
      <c r="H131" s="59">
        <f t="shared" si="6"/>
      </c>
      <c r="I131" s="62">
        <f t="shared" si="7"/>
      </c>
      <c r="J131" s="67"/>
    </row>
    <row r="132" spans="1:10" ht="12.75">
      <c r="A132" s="39">
        <f ca="1" t="shared" si="5"/>
      </c>
      <c r="B132" s="65"/>
      <c r="C132" s="65"/>
      <c r="D132" s="66"/>
      <c r="E132" s="61"/>
      <c r="F132" s="69"/>
      <c r="G132" s="69"/>
      <c r="H132" s="59">
        <f t="shared" si="6"/>
      </c>
      <c r="I132" s="62">
        <f t="shared" si="7"/>
      </c>
      <c r="J132" s="67"/>
    </row>
    <row r="133" spans="1:10" ht="12.75">
      <c r="A133" s="39">
        <f ca="1" t="shared" si="5"/>
      </c>
      <c r="B133" s="65"/>
      <c r="C133" s="65"/>
      <c r="D133" s="66"/>
      <c r="E133" s="61"/>
      <c r="F133" s="69"/>
      <c r="G133" s="69"/>
      <c r="H133" s="59">
        <f t="shared" si="6"/>
      </c>
      <c r="I133" s="62">
        <f t="shared" si="7"/>
      </c>
      <c r="J133" s="67"/>
    </row>
    <row r="134" spans="1:10" ht="12.75">
      <c r="A134" s="39">
        <f ca="1" t="shared" si="5"/>
      </c>
      <c r="B134" s="65"/>
      <c r="C134" s="65"/>
      <c r="D134" s="66"/>
      <c r="E134" s="61"/>
      <c r="F134" s="69"/>
      <c r="G134" s="69"/>
      <c r="H134" s="59">
        <f t="shared" si="6"/>
      </c>
      <c r="I134" s="62">
        <f t="shared" si="7"/>
      </c>
      <c r="J134" s="67"/>
    </row>
    <row r="135" spans="1:10" ht="12.75">
      <c r="A135" s="39">
        <f ca="1" t="shared" si="5"/>
      </c>
      <c r="B135" s="65"/>
      <c r="C135" s="65"/>
      <c r="D135" s="66"/>
      <c r="E135" s="61"/>
      <c r="F135" s="69"/>
      <c r="G135" s="69"/>
      <c r="H135" s="59">
        <f t="shared" si="6"/>
      </c>
      <c r="I135" s="62">
        <f t="shared" si="7"/>
      </c>
      <c r="J135" s="67"/>
    </row>
    <row r="136" spans="1:10" ht="12.75">
      <c r="A136" s="39">
        <f ca="1" t="shared" si="5"/>
      </c>
      <c r="B136" s="65"/>
      <c r="C136" s="65"/>
      <c r="D136" s="66"/>
      <c r="E136" s="61"/>
      <c r="F136" s="69"/>
      <c r="G136" s="69"/>
      <c r="H136" s="59">
        <f t="shared" si="6"/>
      </c>
      <c r="I136" s="62">
        <f t="shared" si="7"/>
      </c>
      <c r="J136" s="67"/>
    </row>
    <row r="137" spans="1:10" ht="12.75">
      <c r="A137" s="39">
        <f ca="1" t="shared" si="5"/>
      </c>
      <c r="B137" s="65"/>
      <c r="C137" s="65"/>
      <c r="D137" s="66"/>
      <c r="E137" s="61"/>
      <c r="F137" s="69"/>
      <c r="G137" s="69"/>
      <c r="H137" s="59">
        <f t="shared" si="6"/>
      </c>
      <c r="I137" s="62">
        <f t="shared" si="7"/>
      </c>
      <c r="J137" s="67"/>
    </row>
    <row r="138" spans="1:10" ht="12.75">
      <c r="A138" s="39">
        <f ca="1" t="shared" si="5"/>
      </c>
      <c r="B138" s="65"/>
      <c r="C138" s="65"/>
      <c r="D138" s="66"/>
      <c r="E138" s="61"/>
      <c r="F138" s="69"/>
      <c r="G138" s="69"/>
      <c r="H138" s="59">
        <f t="shared" si="6"/>
      </c>
      <c r="I138" s="62">
        <f t="shared" si="7"/>
      </c>
      <c r="J138" s="67"/>
    </row>
    <row r="139" spans="1:10" ht="12.75">
      <c r="A139" s="39">
        <f ca="1" t="shared" si="5"/>
      </c>
      <c r="B139" s="65"/>
      <c r="C139" s="65"/>
      <c r="D139" s="66"/>
      <c r="E139" s="61"/>
      <c r="F139" s="69"/>
      <c r="G139" s="69"/>
      <c r="H139" s="59">
        <f t="shared" si="6"/>
      </c>
      <c r="I139" s="62">
        <f t="shared" si="7"/>
      </c>
      <c r="J139" s="67"/>
    </row>
    <row r="140" spans="1:10" ht="12.75">
      <c r="A140" s="39">
        <f ca="1" t="shared" si="5"/>
      </c>
      <c r="B140" s="65"/>
      <c r="C140" s="65"/>
      <c r="D140" s="66"/>
      <c r="E140" s="61"/>
      <c r="F140" s="69"/>
      <c r="G140" s="69"/>
      <c r="H140" s="59">
        <f t="shared" si="6"/>
      </c>
      <c r="I140" s="62">
        <f t="shared" si="7"/>
      </c>
      <c r="J140" s="67"/>
    </row>
    <row r="141" spans="1:10" ht="12.75">
      <c r="A141" s="39">
        <f ca="1" t="shared" si="5"/>
      </c>
      <c r="B141" s="65"/>
      <c r="C141" s="65"/>
      <c r="D141" s="66"/>
      <c r="E141" s="61"/>
      <c r="F141" s="69"/>
      <c r="G141" s="69"/>
      <c r="H141" s="59">
        <f t="shared" si="6"/>
      </c>
      <c r="I141" s="62">
        <f t="shared" si="7"/>
      </c>
      <c r="J141" s="67"/>
    </row>
    <row r="142" spans="1:10" ht="12.75">
      <c r="A142" s="39">
        <f ca="1" t="shared" si="5"/>
      </c>
      <c r="B142" s="65"/>
      <c r="C142" s="65"/>
      <c r="D142" s="66"/>
      <c r="E142" s="61"/>
      <c r="F142" s="69"/>
      <c r="G142" s="69"/>
      <c r="H142" s="59">
        <f t="shared" si="6"/>
      </c>
      <c r="I142" s="62">
        <f t="shared" si="7"/>
      </c>
      <c r="J142" s="67"/>
    </row>
    <row r="143" spans="1:10" ht="12.75">
      <c r="A143" s="39">
        <f ca="1" t="shared" si="5"/>
      </c>
      <c r="B143" s="65"/>
      <c r="C143" s="65"/>
      <c r="D143" s="66"/>
      <c r="E143" s="61"/>
      <c r="F143" s="69"/>
      <c r="G143" s="69"/>
      <c r="H143" s="59">
        <f t="shared" si="6"/>
      </c>
      <c r="I143" s="62">
        <f t="shared" si="7"/>
      </c>
      <c r="J143" s="67"/>
    </row>
    <row r="144" spans="1:10" ht="12.75">
      <c r="A144" s="39">
        <f ca="1" t="shared" si="5"/>
      </c>
      <c r="B144" s="65"/>
      <c r="C144" s="65"/>
      <c r="D144" s="66"/>
      <c r="E144" s="61"/>
      <c r="F144" s="69"/>
      <c r="G144" s="69"/>
      <c r="H144" s="59">
        <f t="shared" si="6"/>
      </c>
      <c r="I144" s="62">
        <f t="shared" si="7"/>
      </c>
      <c r="J144" s="67"/>
    </row>
    <row r="145" spans="1:10" ht="12.75">
      <c r="A145" s="39">
        <f ca="1" t="shared" si="5"/>
      </c>
      <c r="B145" s="65"/>
      <c r="C145" s="65"/>
      <c r="D145" s="66"/>
      <c r="E145" s="61"/>
      <c r="F145" s="69"/>
      <c r="G145" s="69"/>
      <c r="H145" s="59">
        <f t="shared" si="6"/>
      </c>
      <c r="I145" s="62">
        <f t="shared" si="7"/>
      </c>
      <c r="J145" s="67"/>
    </row>
    <row r="146" spans="1:10" ht="12.75">
      <c r="A146" s="39">
        <f aca="true" ca="1" t="shared" si="8" ref="A146:A198">+IF(NOT(ISBLANK(INDIRECT("e"&amp;ROW()))),MAX(INDIRECT("a$16:A"&amp;ROW()-1))+1,"")</f>
      </c>
      <c r="B146" s="65"/>
      <c r="C146" s="65"/>
      <c r="D146" s="66"/>
      <c r="E146" s="61"/>
      <c r="F146" s="69"/>
      <c r="G146" s="69"/>
      <c r="H146" s="59">
        <f aca="true" t="shared" si="9" ref="H146:H198">+IF(AND(F146="",G146=""),"",ROUND(F146*G146,2))</f>
      </c>
      <c r="I146" s="62">
        <f t="shared" si="7"/>
      </c>
      <c r="J146" s="67"/>
    </row>
    <row r="147" spans="1:10" ht="12.75">
      <c r="A147" s="39">
        <f ca="1" t="shared" si="8"/>
      </c>
      <c r="B147" s="65"/>
      <c r="C147" s="65"/>
      <c r="D147" s="66"/>
      <c r="E147" s="61"/>
      <c r="F147" s="69"/>
      <c r="G147" s="69"/>
      <c r="H147" s="59">
        <f t="shared" si="9"/>
      </c>
      <c r="I147" s="62">
        <f t="shared" si="7"/>
      </c>
      <c r="J147" s="67"/>
    </row>
    <row r="148" spans="1:10" ht="12.75">
      <c r="A148" s="39">
        <f ca="1" t="shared" si="8"/>
      </c>
      <c r="B148" s="65"/>
      <c r="C148" s="65"/>
      <c r="D148" s="66"/>
      <c r="E148" s="61"/>
      <c r="F148" s="69"/>
      <c r="G148" s="69"/>
      <c r="H148" s="59">
        <f t="shared" si="9"/>
      </c>
      <c r="I148" s="62">
        <f t="shared" si="7"/>
      </c>
      <c r="J148" s="67"/>
    </row>
    <row r="149" spans="1:10" ht="12.75">
      <c r="A149" s="39">
        <f ca="1" t="shared" si="8"/>
      </c>
      <c r="B149" s="65"/>
      <c r="C149" s="65"/>
      <c r="D149" s="66"/>
      <c r="E149" s="61"/>
      <c r="F149" s="69"/>
      <c r="G149" s="69"/>
      <c r="H149" s="59">
        <f t="shared" si="9"/>
      </c>
      <c r="I149" s="62">
        <f t="shared" si="7"/>
      </c>
      <c r="J149" s="67"/>
    </row>
    <row r="150" spans="1:10" ht="12.75">
      <c r="A150" s="39">
        <f ca="1" t="shared" si="8"/>
      </c>
      <c r="B150" s="65"/>
      <c r="C150" s="65"/>
      <c r="D150" s="66"/>
      <c r="E150" s="61"/>
      <c r="F150" s="69"/>
      <c r="G150" s="69"/>
      <c r="H150" s="59">
        <f t="shared" si="9"/>
      </c>
      <c r="I150" s="62">
        <f t="shared" si="7"/>
      </c>
      <c r="J150" s="67"/>
    </row>
    <row r="151" spans="1:10" ht="12.75">
      <c r="A151" s="39">
        <f ca="1" t="shared" si="8"/>
      </c>
      <c r="B151" s="65"/>
      <c r="C151" s="65"/>
      <c r="D151" s="66"/>
      <c r="E151" s="61"/>
      <c r="F151" s="69"/>
      <c r="G151" s="69"/>
      <c r="H151" s="59">
        <f t="shared" si="9"/>
      </c>
      <c r="I151" s="62">
        <f t="shared" si="7"/>
      </c>
      <c r="J151" s="67"/>
    </row>
    <row r="152" spans="1:10" ht="12.75">
      <c r="A152" s="39">
        <f ca="1" t="shared" si="8"/>
      </c>
      <c r="B152" s="65"/>
      <c r="C152" s="65"/>
      <c r="D152" s="66"/>
      <c r="E152" s="61"/>
      <c r="F152" s="69"/>
      <c r="G152" s="69"/>
      <c r="H152" s="59">
        <f t="shared" si="9"/>
      </c>
      <c r="I152" s="62">
        <f t="shared" si="7"/>
      </c>
      <c r="J152" s="67"/>
    </row>
    <row r="153" spans="1:10" ht="12.75">
      <c r="A153" s="39">
        <f ca="1" t="shared" si="8"/>
      </c>
      <c r="B153" s="65"/>
      <c r="C153" s="65"/>
      <c r="D153" s="66"/>
      <c r="E153" s="61"/>
      <c r="F153" s="69"/>
      <c r="G153" s="69"/>
      <c r="H153" s="59">
        <f t="shared" si="9"/>
      </c>
      <c r="I153" s="62">
        <f t="shared" si="7"/>
      </c>
      <c r="J153" s="67"/>
    </row>
    <row r="154" spans="1:10" ht="12.75">
      <c r="A154" s="39">
        <f ca="1" t="shared" si="8"/>
      </c>
      <c r="B154" s="65"/>
      <c r="C154" s="65"/>
      <c r="D154" s="66"/>
      <c r="E154" s="61"/>
      <c r="F154" s="69"/>
      <c r="G154" s="69"/>
      <c r="H154" s="59">
        <f t="shared" si="9"/>
      </c>
      <c r="I154" s="62">
        <f aca="true" t="shared" si="10" ref="I154:I198">IF(E154&lt;&gt;"","P","")</f>
      </c>
      <c r="J154" s="67"/>
    </row>
    <row r="155" spans="1:10" ht="12.75">
      <c r="A155" s="39">
        <f ca="1" t="shared" si="8"/>
      </c>
      <c r="B155" s="65"/>
      <c r="C155" s="65"/>
      <c r="D155" s="66"/>
      <c r="E155" s="61"/>
      <c r="F155" s="69"/>
      <c r="G155" s="69"/>
      <c r="H155" s="59">
        <f t="shared" si="9"/>
      </c>
      <c r="I155" s="62">
        <f t="shared" si="10"/>
      </c>
      <c r="J155" s="67"/>
    </row>
    <row r="156" spans="1:10" ht="12.75">
      <c r="A156" s="39">
        <f ca="1" t="shared" si="8"/>
      </c>
      <c r="B156" s="65"/>
      <c r="C156" s="65"/>
      <c r="D156" s="66"/>
      <c r="E156" s="61"/>
      <c r="F156" s="69"/>
      <c r="G156" s="69"/>
      <c r="H156" s="59">
        <f t="shared" si="9"/>
      </c>
      <c r="I156" s="62">
        <f t="shared" si="10"/>
      </c>
      <c r="J156" s="67"/>
    </row>
    <row r="157" spans="1:10" ht="12.75">
      <c r="A157" s="39">
        <f ca="1" t="shared" si="8"/>
      </c>
      <c r="B157" s="65"/>
      <c r="C157" s="65"/>
      <c r="D157" s="66"/>
      <c r="E157" s="61"/>
      <c r="F157" s="69"/>
      <c r="G157" s="69"/>
      <c r="H157" s="59">
        <f t="shared" si="9"/>
      </c>
      <c r="I157" s="62">
        <f t="shared" si="10"/>
      </c>
      <c r="J157" s="67"/>
    </row>
    <row r="158" spans="1:10" ht="12.75">
      <c r="A158" s="39">
        <f ca="1" t="shared" si="8"/>
      </c>
      <c r="B158" s="65"/>
      <c r="C158" s="65"/>
      <c r="D158" s="66"/>
      <c r="E158" s="61"/>
      <c r="F158" s="69"/>
      <c r="G158" s="69"/>
      <c r="H158" s="59">
        <f t="shared" si="9"/>
      </c>
      <c r="I158" s="62">
        <f t="shared" si="10"/>
      </c>
      <c r="J158" s="67"/>
    </row>
    <row r="159" spans="1:10" ht="12.75">
      <c r="A159" s="39">
        <f ca="1" t="shared" si="8"/>
      </c>
      <c r="B159" s="65"/>
      <c r="C159" s="65"/>
      <c r="D159" s="66"/>
      <c r="E159" s="61"/>
      <c r="F159" s="69"/>
      <c r="G159" s="69"/>
      <c r="H159" s="59">
        <f t="shared" si="9"/>
      </c>
      <c r="I159" s="62">
        <f t="shared" si="10"/>
      </c>
      <c r="J159" s="67"/>
    </row>
    <row r="160" spans="1:10" ht="12.75">
      <c r="A160" s="39">
        <f ca="1" t="shared" si="8"/>
      </c>
      <c r="B160" s="65"/>
      <c r="C160" s="65"/>
      <c r="D160" s="66"/>
      <c r="E160" s="61"/>
      <c r="F160" s="69"/>
      <c r="G160" s="69"/>
      <c r="H160" s="59">
        <f t="shared" si="9"/>
      </c>
      <c r="I160" s="62">
        <f t="shared" si="10"/>
      </c>
      <c r="J160" s="67"/>
    </row>
    <row r="161" spans="1:10" ht="12.75">
      <c r="A161" s="39">
        <f ca="1" t="shared" si="8"/>
      </c>
      <c r="B161" s="65"/>
      <c r="C161" s="65"/>
      <c r="D161" s="66"/>
      <c r="E161" s="61"/>
      <c r="F161" s="69"/>
      <c r="G161" s="69"/>
      <c r="H161" s="59">
        <f t="shared" si="9"/>
      </c>
      <c r="I161" s="62">
        <f t="shared" si="10"/>
      </c>
      <c r="J161" s="67"/>
    </row>
    <row r="162" spans="1:10" ht="12.75">
      <c r="A162" s="39">
        <f ca="1" t="shared" si="8"/>
      </c>
      <c r="B162" s="65"/>
      <c r="C162" s="65"/>
      <c r="D162" s="66"/>
      <c r="E162" s="61"/>
      <c r="F162" s="69"/>
      <c r="G162" s="69"/>
      <c r="H162" s="59">
        <f t="shared" si="9"/>
      </c>
      <c r="I162" s="62">
        <f t="shared" si="10"/>
      </c>
      <c r="J162" s="67"/>
    </row>
    <row r="163" spans="1:10" ht="12.75">
      <c r="A163" s="39">
        <f ca="1" t="shared" si="8"/>
      </c>
      <c r="B163" s="65"/>
      <c r="C163" s="65"/>
      <c r="D163" s="66"/>
      <c r="E163" s="61"/>
      <c r="F163" s="69"/>
      <c r="G163" s="69"/>
      <c r="H163" s="59">
        <f t="shared" si="9"/>
      </c>
      <c r="I163" s="62">
        <f t="shared" si="10"/>
      </c>
      <c r="J163" s="67"/>
    </row>
    <row r="164" spans="1:10" ht="12.75">
      <c r="A164" s="39">
        <f ca="1" t="shared" si="8"/>
      </c>
      <c r="B164" s="65"/>
      <c r="C164" s="65"/>
      <c r="D164" s="66"/>
      <c r="E164" s="61"/>
      <c r="F164" s="69"/>
      <c r="G164" s="69"/>
      <c r="H164" s="59">
        <f t="shared" si="9"/>
      </c>
      <c r="I164" s="62">
        <f t="shared" si="10"/>
      </c>
      <c r="J164" s="67"/>
    </row>
    <row r="165" spans="1:10" ht="12.75">
      <c r="A165" s="39">
        <f ca="1" t="shared" si="8"/>
      </c>
      <c r="B165" s="65"/>
      <c r="C165" s="65"/>
      <c r="D165" s="66"/>
      <c r="E165" s="61"/>
      <c r="F165" s="69"/>
      <c r="G165" s="69"/>
      <c r="H165" s="59">
        <f t="shared" si="9"/>
      </c>
      <c r="I165" s="62">
        <f t="shared" si="10"/>
      </c>
      <c r="J165" s="67"/>
    </row>
    <row r="166" spans="1:10" ht="12.75">
      <c r="A166" s="39">
        <f ca="1" t="shared" si="8"/>
      </c>
      <c r="B166" s="65"/>
      <c r="C166" s="65"/>
      <c r="D166" s="66"/>
      <c r="E166" s="61"/>
      <c r="F166" s="69"/>
      <c r="G166" s="69"/>
      <c r="H166" s="59">
        <f t="shared" si="9"/>
      </c>
      <c r="I166" s="62">
        <f t="shared" si="10"/>
      </c>
      <c r="J166" s="67"/>
    </row>
    <row r="167" spans="1:10" ht="12.75">
      <c r="A167" s="39">
        <f ca="1" t="shared" si="8"/>
      </c>
      <c r="B167" s="65"/>
      <c r="C167" s="65"/>
      <c r="D167" s="66"/>
      <c r="E167" s="61"/>
      <c r="F167" s="69"/>
      <c r="G167" s="69"/>
      <c r="H167" s="59">
        <f t="shared" si="9"/>
      </c>
      <c r="I167" s="62">
        <f t="shared" si="10"/>
      </c>
      <c r="J167" s="67"/>
    </row>
    <row r="168" spans="1:10" ht="12.75">
      <c r="A168" s="39">
        <f ca="1" t="shared" si="8"/>
      </c>
      <c r="B168" s="65"/>
      <c r="C168" s="65"/>
      <c r="D168" s="66"/>
      <c r="E168" s="61"/>
      <c r="F168" s="69"/>
      <c r="G168" s="69"/>
      <c r="H168" s="59">
        <f t="shared" si="9"/>
      </c>
      <c r="I168" s="62">
        <f t="shared" si="10"/>
      </c>
      <c r="J168" s="67"/>
    </row>
    <row r="169" spans="1:10" ht="12.75">
      <c r="A169" s="39">
        <f ca="1" t="shared" si="8"/>
      </c>
      <c r="B169" s="65"/>
      <c r="C169" s="65"/>
      <c r="D169" s="66"/>
      <c r="E169" s="61"/>
      <c r="F169" s="69"/>
      <c r="G169" s="69"/>
      <c r="H169" s="59">
        <f t="shared" si="9"/>
      </c>
      <c r="I169" s="62">
        <f t="shared" si="10"/>
      </c>
      <c r="J169" s="67"/>
    </row>
    <row r="170" spans="1:10" ht="12.75">
      <c r="A170" s="39">
        <f ca="1" t="shared" si="8"/>
      </c>
      <c r="B170" s="65"/>
      <c r="C170" s="65"/>
      <c r="D170" s="66"/>
      <c r="E170" s="61"/>
      <c r="F170" s="69"/>
      <c r="G170" s="69"/>
      <c r="H170" s="59">
        <f t="shared" si="9"/>
      </c>
      <c r="I170" s="62">
        <f t="shared" si="10"/>
      </c>
      <c r="J170" s="67"/>
    </row>
    <row r="171" spans="1:10" ht="12.75">
      <c r="A171" s="39">
        <f ca="1" t="shared" si="8"/>
      </c>
      <c r="B171" s="65"/>
      <c r="C171" s="65"/>
      <c r="D171" s="66"/>
      <c r="E171" s="61"/>
      <c r="F171" s="69"/>
      <c r="G171" s="69"/>
      <c r="H171" s="59">
        <f t="shared" si="9"/>
      </c>
      <c r="I171" s="62">
        <f t="shared" si="10"/>
      </c>
      <c r="J171" s="67"/>
    </row>
    <row r="172" spans="1:10" ht="12.75">
      <c r="A172" s="39">
        <f ca="1" t="shared" si="8"/>
      </c>
      <c r="B172" s="65"/>
      <c r="C172" s="65"/>
      <c r="D172" s="66"/>
      <c r="E172" s="61"/>
      <c r="F172" s="69"/>
      <c r="G172" s="69"/>
      <c r="H172" s="59">
        <f t="shared" si="9"/>
      </c>
      <c r="I172" s="62">
        <f t="shared" si="10"/>
      </c>
      <c r="J172" s="67"/>
    </row>
    <row r="173" spans="1:10" ht="12.75">
      <c r="A173" s="39">
        <f ca="1" t="shared" si="8"/>
      </c>
      <c r="B173" s="65"/>
      <c r="C173" s="65"/>
      <c r="D173" s="66"/>
      <c r="E173" s="61"/>
      <c r="F173" s="69"/>
      <c r="G173" s="69"/>
      <c r="H173" s="59">
        <f t="shared" si="9"/>
      </c>
      <c r="I173" s="62">
        <f t="shared" si="10"/>
      </c>
      <c r="J173" s="67"/>
    </row>
    <row r="174" spans="1:10" ht="12.75">
      <c r="A174" s="39">
        <f ca="1" t="shared" si="8"/>
      </c>
      <c r="B174" s="65"/>
      <c r="C174" s="65"/>
      <c r="D174" s="66"/>
      <c r="E174" s="61"/>
      <c r="F174" s="69"/>
      <c r="G174" s="69"/>
      <c r="H174" s="59">
        <f t="shared" si="9"/>
      </c>
      <c r="I174" s="62">
        <f t="shared" si="10"/>
      </c>
      <c r="J174" s="67"/>
    </row>
    <row r="175" spans="1:10" ht="12.75">
      <c r="A175" s="39">
        <f ca="1" t="shared" si="8"/>
      </c>
      <c r="B175" s="65"/>
      <c r="C175" s="65"/>
      <c r="D175" s="66"/>
      <c r="E175" s="61"/>
      <c r="F175" s="69"/>
      <c r="G175" s="69"/>
      <c r="H175" s="59">
        <f t="shared" si="9"/>
      </c>
      <c r="I175" s="62">
        <f t="shared" si="10"/>
      </c>
      <c r="J175" s="67"/>
    </row>
    <row r="176" spans="1:10" ht="12.75">
      <c r="A176" s="39">
        <f ca="1" t="shared" si="8"/>
      </c>
      <c r="B176" s="65"/>
      <c r="C176" s="65"/>
      <c r="D176" s="66"/>
      <c r="E176" s="61"/>
      <c r="F176" s="69"/>
      <c r="G176" s="69"/>
      <c r="H176" s="59">
        <f t="shared" si="9"/>
      </c>
      <c r="I176" s="62">
        <f t="shared" si="10"/>
      </c>
      <c r="J176" s="67"/>
    </row>
    <row r="177" spans="1:10" ht="12.75">
      <c r="A177" s="39">
        <f ca="1" t="shared" si="8"/>
      </c>
      <c r="B177" s="65"/>
      <c r="C177" s="65"/>
      <c r="D177" s="66"/>
      <c r="E177" s="61"/>
      <c r="F177" s="69"/>
      <c r="G177" s="69"/>
      <c r="H177" s="59">
        <f t="shared" si="9"/>
      </c>
      <c r="I177" s="62">
        <f t="shared" si="10"/>
      </c>
      <c r="J177" s="67"/>
    </row>
    <row r="178" spans="1:10" ht="12.75">
      <c r="A178" s="39">
        <f ca="1" t="shared" si="8"/>
      </c>
      <c r="B178" s="65"/>
      <c r="C178" s="65"/>
      <c r="D178" s="66"/>
      <c r="E178" s="61"/>
      <c r="F178" s="69"/>
      <c r="G178" s="69"/>
      <c r="H178" s="59">
        <f t="shared" si="9"/>
      </c>
      <c r="I178" s="62">
        <f t="shared" si="10"/>
      </c>
      <c r="J178" s="67"/>
    </row>
    <row r="179" spans="1:10" ht="12.75">
      <c r="A179" s="39">
        <f ca="1" t="shared" si="8"/>
      </c>
      <c r="B179" s="65"/>
      <c r="C179" s="65"/>
      <c r="D179" s="66"/>
      <c r="E179" s="61"/>
      <c r="F179" s="69"/>
      <c r="G179" s="69"/>
      <c r="H179" s="59">
        <f t="shared" si="9"/>
      </c>
      <c r="I179" s="62">
        <f t="shared" si="10"/>
      </c>
      <c r="J179" s="67"/>
    </row>
    <row r="180" spans="1:10" ht="12.75">
      <c r="A180" s="39">
        <f ca="1" t="shared" si="8"/>
      </c>
      <c r="B180" s="65"/>
      <c r="C180" s="65"/>
      <c r="D180" s="66"/>
      <c r="E180" s="61"/>
      <c r="F180" s="69"/>
      <c r="G180" s="69"/>
      <c r="H180" s="59">
        <f t="shared" si="9"/>
      </c>
      <c r="I180" s="62">
        <f t="shared" si="10"/>
      </c>
      <c r="J180" s="67"/>
    </row>
    <row r="181" spans="1:10" ht="12.75">
      <c r="A181" s="39">
        <f ca="1" t="shared" si="8"/>
      </c>
      <c r="B181" s="65"/>
      <c r="C181" s="65"/>
      <c r="D181" s="66"/>
      <c r="E181" s="61"/>
      <c r="F181" s="69"/>
      <c r="G181" s="69"/>
      <c r="H181" s="59">
        <f t="shared" si="9"/>
      </c>
      <c r="I181" s="62">
        <f t="shared" si="10"/>
      </c>
      <c r="J181" s="67"/>
    </row>
    <row r="182" spans="1:10" ht="12.75">
      <c r="A182" s="39">
        <f ca="1" t="shared" si="8"/>
      </c>
      <c r="B182" s="65"/>
      <c r="C182" s="65"/>
      <c r="D182" s="66"/>
      <c r="E182" s="61"/>
      <c r="F182" s="69"/>
      <c r="G182" s="69"/>
      <c r="H182" s="59">
        <f t="shared" si="9"/>
      </c>
      <c r="I182" s="62">
        <f t="shared" si="10"/>
      </c>
      <c r="J182" s="67"/>
    </row>
    <row r="183" spans="1:10" ht="12.75">
      <c r="A183" s="39">
        <f ca="1" t="shared" si="8"/>
      </c>
      <c r="B183" s="65"/>
      <c r="C183" s="65"/>
      <c r="D183" s="66"/>
      <c r="E183" s="61"/>
      <c r="F183" s="69"/>
      <c r="G183" s="69"/>
      <c r="H183" s="59">
        <f t="shared" si="9"/>
      </c>
      <c r="I183" s="62">
        <f t="shared" si="10"/>
      </c>
      <c r="J183" s="67"/>
    </row>
    <row r="184" spans="1:10" ht="12.75">
      <c r="A184" s="39">
        <f ca="1" t="shared" si="8"/>
      </c>
      <c r="B184" s="65"/>
      <c r="C184" s="65"/>
      <c r="D184" s="66"/>
      <c r="E184" s="61"/>
      <c r="F184" s="69"/>
      <c r="G184" s="69"/>
      <c r="H184" s="59">
        <f t="shared" si="9"/>
      </c>
      <c r="I184" s="62">
        <f t="shared" si="10"/>
      </c>
      <c r="J184" s="67"/>
    </row>
    <row r="185" spans="1:10" ht="12.75">
      <c r="A185" s="39">
        <f ca="1" t="shared" si="8"/>
      </c>
      <c r="B185" s="66"/>
      <c r="C185" s="65"/>
      <c r="D185" s="66"/>
      <c r="E185" s="61"/>
      <c r="F185" s="69"/>
      <c r="G185" s="69"/>
      <c r="H185" s="59">
        <f t="shared" si="9"/>
      </c>
      <c r="I185" s="62">
        <f t="shared" si="10"/>
      </c>
      <c r="J185" s="67"/>
    </row>
    <row r="186" spans="1:10" ht="12.75">
      <c r="A186" s="39">
        <f ca="1" t="shared" si="8"/>
      </c>
      <c r="B186" s="65"/>
      <c r="C186" s="65"/>
      <c r="D186" s="66"/>
      <c r="E186" s="61"/>
      <c r="F186" s="69"/>
      <c r="G186" s="69"/>
      <c r="H186" s="59">
        <f t="shared" si="9"/>
      </c>
      <c r="I186" s="62">
        <f t="shared" si="10"/>
      </c>
      <c r="J186" s="67"/>
    </row>
    <row r="187" spans="1:10" ht="12.75">
      <c r="A187" s="39">
        <f ca="1" t="shared" si="8"/>
      </c>
      <c r="B187" s="65"/>
      <c r="C187" s="65"/>
      <c r="D187" s="66"/>
      <c r="E187" s="61"/>
      <c r="F187" s="69"/>
      <c r="G187" s="69"/>
      <c r="H187" s="59">
        <f t="shared" si="9"/>
      </c>
      <c r="I187" s="62">
        <f t="shared" si="10"/>
      </c>
      <c r="J187" s="67"/>
    </row>
    <row r="188" spans="1:10" ht="12.75">
      <c r="A188" s="39">
        <f ca="1" t="shared" si="8"/>
      </c>
      <c r="B188" s="65"/>
      <c r="C188" s="65"/>
      <c r="D188" s="66"/>
      <c r="E188" s="61"/>
      <c r="F188" s="69"/>
      <c r="G188" s="69"/>
      <c r="H188" s="59">
        <f t="shared" si="9"/>
      </c>
      <c r="I188" s="62">
        <f t="shared" si="10"/>
      </c>
      <c r="J188" s="67"/>
    </row>
    <row r="189" spans="1:10" ht="12.75">
      <c r="A189" s="39">
        <f ca="1" t="shared" si="8"/>
      </c>
      <c r="B189" s="65"/>
      <c r="C189" s="65"/>
      <c r="D189" s="66"/>
      <c r="E189" s="61"/>
      <c r="F189" s="69"/>
      <c r="G189" s="69"/>
      <c r="H189" s="59">
        <f t="shared" si="9"/>
      </c>
      <c r="I189" s="62">
        <f t="shared" si="10"/>
      </c>
      <c r="J189" s="67"/>
    </row>
    <row r="190" spans="1:10" ht="12.75">
      <c r="A190" s="39">
        <f ca="1" t="shared" si="8"/>
      </c>
      <c r="B190" s="65"/>
      <c r="C190" s="65"/>
      <c r="D190" s="66"/>
      <c r="E190" s="61"/>
      <c r="F190" s="69"/>
      <c r="G190" s="69"/>
      <c r="H190" s="59">
        <f t="shared" si="9"/>
      </c>
      <c r="I190" s="62">
        <f t="shared" si="10"/>
      </c>
      <c r="J190" s="67"/>
    </row>
    <row r="191" spans="1:10" ht="12.75">
      <c r="A191" s="39">
        <f ca="1" t="shared" si="8"/>
      </c>
      <c r="B191" s="65"/>
      <c r="C191" s="65"/>
      <c r="D191" s="66"/>
      <c r="E191" s="61"/>
      <c r="F191" s="69"/>
      <c r="G191" s="69"/>
      <c r="H191" s="59">
        <f t="shared" si="9"/>
      </c>
      <c r="I191" s="62">
        <f t="shared" si="10"/>
      </c>
      <c r="J191" s="67"/>
    </row>
    <row r="192" spans="1:10" ht="12.75">
      <c r="A192" s="39">
        <f ca="1" t="shared" si="8"/>
      </c>
      <c r="B192" s="65"/>
      <c r="C192" s="65"/>
      <c r="D192" s="66"/>
      <c r="E192" s="61"/>
      <c r="F192" s="69"/>
      <c r="G192" s="69"/>
      <c r="H192" s="59">
        <f t="shared" si="9"/>
      </c>
      <c r="I192" s="62">
        <f t="shared" si="10"/>
      </c>
      <c r="J192" s="67"/>
    </row>
    <row r="193" spans="1:10" ht="12.75">
      <c r="A193" s="39">
        <f ca="1" t="shared" si="8"/>
      </c>
      <c r="B193" s="65"/>
      <c r="C193" s="65"/>
      <c r="D193" s="66"/>
      <c r="E193" s="61"/>
      <c r="F193" s="69"/>
      <c r="G193" s="69"/>
      <c r="H193" s="59">
        <f t="shared" si="9"/>
      </c>
      <c r="I193" s="62">
        <f t="shared" si="10"/>
      </c>
      <c r="J193" s="67"/>
    </row>
    <row r="194" spans="1:10" ht="12.75">
      <c r="A194" s="39">
        <f ca="1" t="shared" si="8"/>
      </c>
      <c r="B194" s="65"/>
      <c r="C194" s="65"/>
      <c r="D194" s="66"/>
      <c r="E194" s="61"/>
      <c r="F194" s="69"/>
      <c r="G194" s="69"/>
      <c r="H194" s="59">
        <f t="shared" si="9"/>
      </c>
      <c r="I194" s="62">
        <f t="shared" si="10"/>
      </c>
      <c r="J194" s="67"/>
    </row>
    <row r="195" spans="1:10" ht="12.75">
      <c r="A195" s="39">
        <f ca="1" t="shared" si="8"/>
      </c>
      <c r="B195" s="65"/>
      <c r="C195" s="65"/>
      <c r="D195" s="66"/>
      <c r="E195" s="61"/>
      <c r="F195" s="69"/>
      <c r="G195" s="69"/>
      <c r="H195" s="59">
        <f t="shared" si="9"/>
      </c>
      <c r="I195" s="62">
        <f t="shared" si="10"/>
      </c>
      <c r="J195" s="67"/>
    </row>
    <row r="196" spans="1:10" ht="12.75">
      <c r="A196" s="39">
        <f ca="1" t="shared" si="8"/>
      </c>
      <c r="B196" s="65"/>
      <c r="C196" s="65"/>
      <c r="D196" s="66"/>
      <c r="E196" s="61"/>
      <c r="F196" s="69"/>
      <c r="G196" s="69"/>
      <c r="H196" s="59">
        <f t="shared" si="9"/>
      </c>
      <c r="I196" s="62">
        <f t="shared" si="10"/>
      </c>
      <c r="J196" s="67"/>
    </row>
    <row r="197" spans="1:10" ht="12.75">
      <c r="A197" s="39">
        <f ca="1" t="shared" si="8"/>
      </c>
      <c r="B197" s="65"/>
      <c r="C197" s="65"/>
      <c r="D197" s="66"/>
      <c r="E197" s="61"/>
      <c r="F197" s="69"/>
      <c r="G197" s="69"/>
      <c r="H197" s="59">
        <f t="shared" si="9"/>
      </c>
      <c r="I197" s="62">
        <f t="shared" si="10"/>
      </c>
      <c r="J197" s="67"/>
    </row>
    <row r="198" spans="1:10" ht="12.75">
      <c r="A198" s="39">
        <f ca="1" t="shared" si="8"/>
      </c>
      <c r="B198" s="65"/>
      <c r="C198" s="65"/>
      <c r="D198" s="66"/>
      <c r="E198" s="61"/>
      <c r="F198" s="69"/>
      <c r="G198" s="69"/>
      <c r="H198" s="59">
        <f t="shared" si="9"/>
      </c>
      <c r="I198" s="62">
        <f t="shared" si="10"/>
      </c>
      <c r="J198" s="67"/>
    </row>
  </sheetData>
  <sheetProtection password="E11F" sheet="1"/>
  <mergeCells count="2">
    <mergeCell ref="A1:J1"/>
    <mergeCell ref="D7:G7"/>
  </mergeCells>
  <conditionalFormatting sqref="B17:C198 J17:J198 E17:G198">
    <cfRule type="cellIs" priority="78" dxfId="3" operator="notEqual" stopIfTrue="1">
      <formula>""</formula>
    </cfRule>
  </conditionalFormatting>
  <conditionalFormatting sqref="D17:D212">
    <cfRule type="cellIs" priority="14" dxfId="3" operator="notEqual" stopIfTrue="1">
      <formula>""</formula>
    </cfRule>
  </conditionalFormatting>
  <conditionalFormatting sqref="H8">
    <cfRule type="expression" priority="8" dxfId="2" stopIfTrue="1">
      <formula>$H$8=0</formula>
    </cfRule>
    <cfRule type="cellIs" priority="9" dxfId="1" operator="lessThan" stopIfTrue="1">
      <formula>$H$8</formula>
    </cfRule>
    <cfRule type="cellIs" priority="10" dxfId="0" operator="greaterThan" stopIfTrue="1">
      <formula>$H$8</formula>
    </cfRule>
  </conditionalFormatting>
  <conditionalFormatting sqref="H6">
    <cfRule type="cellIs" priority="1" dxfId="2" operator="equal" stopIfTrue="1">
      <formula>0</formula>
    </cfRule>
    <cfRule type="cellIs" priority="2" dxfId="1" operator="lessThan" stopIfTrue="1">
      <formula>$H$8</formula>
    </cfRule>
    <cfRule type="cellIs" priority="3" dxfId="0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4">
      <selection activeCell="N12" sqref="N12"/>
    </sheetView>
  </sheetViews>
  <sheetFormatPr defaultColWidth="11.421875" defaultRowHeight="12.75"/>
  <cols>
    <col min="1" max="1" width="5.57421875" style="16" customWidth="1"/>
    <col min="2" max="2" width="13.00390625" style="1" customWidth="1"/>
    <col min="3" max="3" width="2.140625" style="8" bestFit="1" customWidth="1"/>
    <col min="4" max="4" width="57.7109375" style="1" customWidth="1"/>
    <col min="5" max="5" width="16.7109375" style="1" customWidth="1"/>
    <col min="6" max="6" width="15.00390625" style="68" customWidth="1"/>
    <col min="7" max="7" width="11.28125" style="68" customWidth="1"/>
    <col min="8" max="8" width="17.00390625" style="16" customWidth="1"/>
    <col min="9" max="16384" width="11.421875" style="16" customWidth="1"/>
  </cols>
  <sheetData>
    <row r="1" spans="1:10" ht="15" customHeight="1">
      <c r="A1" s="117" t="s">
        <v>285</v>
      </c>
      <c r="B1" s="99"/>
      <c r="C1" s="99"/>
      <c r="D1" s="99"/>
      <c r="E1" s="99"/>
      <c r="F1" s="99"/>
      <c r="G1" s="99"/>
      <c r="H1" s="99"/>
      <c r="I1" s="100"/>
      <c r="J1" s="3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19" t="s">
        <v>263</v>
      </c>
      <c r="E4" s="20"/>
      <c r="F4" s="20"/>
      <c r="G4" s="20"/>
      <c r="H4" s="21"/>
    </row>
    <row r="5" spans="1:8" ht="12.75">
      <c r="A5" s="1"/>
      <c r="F5" s="1"/>
      <c r="G5" s="1"/>
      <c r="H5" s="1"/>
    </row>
    <row r="6" spans="1:8" ht="12.75">
      <c r="A6" s="1"/>
      <c r="D6" s="114" t="s">
        <v>284</v>
      </c>
      <c r="E6" s="115"/>
      <c r="F6" s="115"/>
      <c r="G6" s="116"/>
      <c r="H6" s="60">
        <f>SUM($H$15:$H$9971)</f>
        <v>27351.57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0"/>
      <c r="B13" s="2" t="s">
        <v>274</v>
      </c>
      <c r="C13" s="41"/>
      <c r="D13" s="2"/>
      <c r="E13" s="2"/>
      <c r="F13" s="2"/>
      <c r="G13" s="2"/>
    </row>
    <row r="14" spans="1:13" ht="46.5">
      <c r="A14" s="11" t="s">
        <v>254</v>
      </c>
      <c r="B14" s="11" t="s">
        <v>255</v>
      </c>
      <c r="C14" s="11" t="s">
        <v>243</v>
      </c>
      <c r="D14" s="12" t="s">
        <v>241</v>
      </c>
      <c r="E14" s="11" t="s">
        <v>256</v>
      </c>
      <c r="F14" s="11" t="s">
        <v>257</v>
      </c>
      <c r="G14" s="11" t="s">
        <v>258</v>
      </c>
      <c r="H14" s="11" t="s">
        <v>259</v>
      </c>
      <c r="I14" s="14" t="s">
        <v>261</v>
      </c>
      <c r="M14" s="36"/>
    </row>
    <row r="15" spans="1:9" ht="12.75">
      <c r="A15" s="72"/>
      <c r="B15" s="77" t="s">
        <v>406</v>
      </c>
      <c r="C15" s="77"/>
      <c r="D15" s="74" t="s">
        <v>407</v>
      </c>
      <c r="E15" s="75" t="s">
        <v>292</v>
      </c>
      <c r="F15" s="76"/>
      <c r="G15" s="79"/>
      <c r="H15" s="59">
        <f>+IF(AND(F15="",G15=""),"",ROUND(F15*G15,2))</f>
      </c>
      <c r="I15" s="34"/>
    </row>
    <row r="16" spans="1:12" ht="12.75">
      <c r="A16" s="72">
        <v>17</v>
      </c>
      <c r="B16" s="77" t="s">
        <v>408</v>
      </c>
      <c r="C16" s="77"/>
      <c r="D16" s="78" t="s">
        <v>409</v>
      </c>
      <c r="E16" s="75" t="s">
        <v>345</v>
      </c>
      <c r="F16" s="76">
        <v>1</v>
      </c>
      <c r="G16" s="79">
        <v>257.41</v>
      </c>
      <c r="H16" s="59">
        <f aca="true" t="shared" si="0" ref="H16:H79">+IF(AND(F16="",G16=""),"",ROUND(F16*G16,2))</f>
        <v>257.41</v>
      </c>
      <c r="I16" s="34"/>
      <c r="L16" s="37"/>
    </row>
    <row r="17" spans="1:12" ht="12.75">
      <c r="A17" s="72">
        <v>18</v>
      </c>
      <c r="B17" s="77" t="s">
        <v>410</v>
      </c>
      <c r="C17" s="77"/>
      <c r="D17" s="78" t="s">
        <v>411</v>
      </c>
      <c r="E17" s="75" t="s">
        <v>412</v>
      </c>
      <c r="F17" s="76">
        <v>266</v>
      </c>
      <c r="G17" s="79">
        <v>8.22</v>
      </c>
      <c r="H17" s="59">
        <f t="shared" si="0"/>
        <v>2186.52</v>
      </c>
      <c r="I17" s="34"/>
      <c r="L17" s="38"/>
    </row>
    <row r="18" spans="1:12" ht="12.75">
      <c r="A18" s="72"/>
      <c r="B18" s="77" t="s">
        <v>413</v>
      </c>
      <c r="C18" s="77"/>
      <c r="D18" s="74" t="s">
        <v>414</v>
      </c>
      <c r="E18" s="75" t="s">
        <v>292</v>
      </c>
      <c r="F18" s="76"/>
      <c r="G18" s="79"/>
      <c r="H18" s="59">
        <f t="shared" si="0"/>
      </c>
      <c r="I18" s="34"/>
      <c r="L18" s="37"/>
    </row>
    <row r="19" spans="1:9" ht="12.75">
      <c r="A19" s="72">
        <v>19</v>
      </c>
      <c r="B19" s="77" t="s">
        <v>415</v>
      </c>
      <c r="C19" s="77"/>
      <c r="D19" s="78" t="s">
        <v>416</v>
      </c>
      <c r="E19" s="75" t="s">
        <v>345</v>
      </c>
      <c r="F19" s="76">
        <v>1</v>
      </c>
      <c r="G19" s="79">
        <v>331.66</v>
      </c>
      <c r="H19" s="59">
        <f t="shared" si="0"/>
        <v>331.66</v>
      </c>
      <c r="I19" s="34"/>
    </row>
    <row r="20" spans="1:9" ht="12.75">
      <c r="A20" s="72">
        <v>20</v>
      </c>
      <c r="B20" s="77" t="s">
        <v>417</v>
      </c>
      <c r="C20" s="77"/>
      <c r="D20" s="78" t="s">
        <v>418</v>
      </c>
      <c r="E20" s="75" t="s">
        <v>345</v>
      </c>
      <c r="F20" s="76">
        <v>266</v>
      </c>
      <c r="G20" s="79">
        <v>7.33</v>
      </c>
      <c r="H20" s="59">
        <f t="shared" si="0"/>
        <v>1949.78</v>
      </c>
      <c r="I20" s="34"/>
    </row>
    <row r="21" spans="1:9" ht="12.75">
      <c r="A21" s="72">
        <v>21</v>
      </c>
      <c r="B21" s="77" t="s">
        <v>419</v>
      </c>
      <c r="C21" s="77"/>
      <c r="D21" s="78" t="s">
        <v>420</v>
      </c>
      <c r="E21" s="75" t="s">
        <v>299</v>
      </c>
      <c r="F21" s="76">
        <v>50</v>
      </c>
      <c r="G21" s="79">
        <v>38.39</v>
      </c>
      <c r="H21" s="59">
        <f t="shared" si="0"/>
        <v>1919.5</v>
      </c>
      <c r="I21" s="34"/>
    </row>
    <row r="22" spans="1:12" ht="12.75">
      <c r="A22" s="72"/>
      <c r="B22" s="77" t="s">
        <v>421</v>
      </c>
      <c r="C22" s="77"/>
      <c r="D22" s="74" t="s">
        <v>422</v>
      </c>
      <c r="E22" s="75" t="s">
        <v>292</v>
      </c>
      <c r="F22" s="76"/>
      <c r="G22" s="79"/>
      <c r="H22" s="59">
        <f t="shared" si="0"/>
      </c>
      <c r="I22" s="34"/>
      <c r="L22" s="37"/>
    </row>
    <row r="23" spans="1:12" ht="12.75">
      <c r="A23" s="72">
        <v>22</v>
      </c>
      <c r="B23" s="77" t="s">
        <v>423</v>
      </c>
      <c r="C23" s="77"/>
      <c r="D23" s="78" t="s">
        <v>424</v>
      </c>
      <c r="E23" s="75" t="s">
        <v>412</v>
      </c>
      <c r="F23" s="76">
        <v>150</v>
      </c>
      <c r="G23" s="79">
        <v>61.11</v>
      </c>
      <c r="H23" s="59">
        <f t="shared" si="0"/>
        <v>9166.5</v>
      </c>
      <c r="I23" s="34"/>
      <c r="L23" s="38"/>
    </row>
    <row r="24" spans="1:12" ht="12.75">
      <c r="A24" s="72">
        <v>23</v>
      </c>
      <c r="B24" s="77" t="s">
        <v>425</v>
      </c>
      <c r="C24" s="77"/>
      <c r="D24" s="78" t="s">
        <v>426</v>
      </c>
      <c r="E24" s="75" t="s">
        <v>323</v>
      </c>
      <c r="F24" s="76">
        <v>1</v>
      </c>
      <c r="G24" s="79">
        <v>1000</v>
      </c>
      <c r="H24" s="59">
        <f t="shared" si="0"/>
        <v>1000</v>
      </c>
      <c r="I24" s="34"/>
      <c r="L24" s="37"/>
    </row>
    <row r="25" spans="1:9" ht="12.75">
      <c r="A25" s="72">
        <v>24</v>
      </c>
      <c r="B25" s="77" t="s">
        <v>427</v>
      </c>
      <c r="C25" s="77"/>
      <c r="D25" s="78" t="s">
        <v>428</v>
      </c>
      <c r="E25" s="75" t="s">
        <v>394</v>
      </c>
      <c r="F25" s="76">
        <v>130</v>
      </c>
      <c r="G25" s="79">
        <v>15</v>
      </c>
      <c r="H25" s="59">
        <f t="shared" si="0"/>
        <v>1950</v>
      </c>
      <c r="I25" s="34"/>
    </row>
    <row r="26" spans="1:9" ht="12.75">
      <c r="A26" s="72">
        <v>25</v>
      </c>
      <c r="B26" s="77" t="s">
        <v>429</v>
      </c>
      <c r="C26" s="77"/>
      <c r="D26" s="78" t="s">
        <v>430</v>
      </c>
      <c r="E26" s="75" t="s">
        <v>431</v>
      </c>
      <c r="F26" s="76">
        <v>1</v>
      </c>
      <c r="G26" s="79">
        <v>42</v>
      </c>
      <c r="H26" s="59">
        <f t="shared" si="0"/>
        <v>42</v>
      </c>
      <c r="I26" s="34"/>
    </row>
    <row r="27" spans="1:9" ht="12.75">
      <c r="A27" s="72">
        <v>26</v>
      </c>
      <c r="B27" s="77" t="s">
        <v>432</v>
      </c>
      <c r="C27" s="77"/>
      <c r="D27" s="78" t="s">
        <v>433</v>
      </c>
      <c r="E27" s="75" t="s">
        <v>299</v>
      </c>
      <c r="F27" s="76">
        <v>100</v>
      </c>
      <c r="G27" s="79">
        <v>31</v>
      </c>
      <c r="H27" s="59">
        <f t="shared" si="0"/>
        <v>3100</v>
      </c>
      <c r="I27" s="29"/>
    </row>
    <row r="28" spans="1:12" ht="12.75">
      <c r="A28" s="72">
        <v>27</v>
      </c>
      <c r="B28" s="77" t="s">
        <v>434</v>
      </c>
      <c r="C28" s="77"/>
      <c r="D28" s="78" t="s">
        <v>435</v>
      </c>
      <c r="E28" s="75" t="s">
        <v>323</v>
      </c>
      <c r="F28" s="76">
        <v>1</v>
      </c>
      <c r="G28" s="79">
        <v>1000</v>
      </c>
      <c r="H28" s="59">
        <f t="shared" si="0"/>
        <v>1000</v>
      </c>
      <c r="I28" s="34"/>
      <c r="L28" s="37"/>
    </row>
    <row r="29" spans="1:12" ht="12.75">
      <c r="A29" s="72">
        <v>28</v>
      </c>
      <c r="B29" s="77" t="s">
        <v>436</v>
      </c>
      <c r="C29" s="77"/>
      <c r="D29" s="78" t="s">
        <v>437</v>
      </c>
      <c r="E29" s="75" t="s">
        <v>323</v>
      </c>
      <c r="F29" s="76">
        <v>1</v>
      </c>
      <c r="G29" s="79">
        <v>4448.2</v>
      </c>
      <c r="H29" s="59">
        <f t="shared" si="0"/>
        <v>4448.2</v>
      </c>
      <c r="I29" s="34"/>
      <c r="L29" s="38"/>
    </row>
    <row r="30" spans="1:12" ht="12.75">
      <c r="A30" s="15">
        <f aca="true" ca="1" t="shared" si="1" ref="A30:A79">+IF(NOT(ISBLANK(INDIRECT("e"&amp;ROW()))),MAX(INDIRECT("a$14:A"&amp;ROW()-1))+1,"")</f>
      </c>
      <c r="B30" s="27"/>
      <c r="C30" s="40"/>
      <c r="D30" s="27"/>
      <c r="E30" s="28"/>
      <c r="F30" s="70"/>
      <c r="G30" s="70"/>
      <c r="H30" s="59">
        <f t="shared" si="0"/>
      </c>
      <c r="I30" s="34"/>
      <c r="L30" s="37"/>
    </row>
    <row r="31" spans="1:9" ht="12.75">
      <c r="A31" s="15">
        <f ca="1" t="shared" si="1"/>
      </c>
      <c r="B31" s="27"/>
      <c r="C31" s="40"/>
      <c r="D31" s="27"/>
      <c r="E31" s="28"/>
      <c r="F31" s="70"/>
      <c r="G31" s="70"/>
      <c r="H31" s="59">
        <f t="shared" si="0"/>
      </c>
      <c r="I31" s="34"/>
    </row>
    <row r="32" spans="1:9" ht="12.75">
      <c r="A32" s="15">
        <f ca="1" t="shared" si="1"/>
      </c>
      <c r="B32" s="27"/>
      <c r="C32" s="40"/>
      <c r="D32" s="27"/>
      <c r="E32" s="28"/>
      <c r="F32" s="70"/>
      <c r="G32" s="70"/>
      <c r="H32" s="59">
        <f t="shared" si="0"/>
      </c>
      <c r="I32" s="34"/>
    </row>
    <row r="33" spans="1:9" ht="12.75">
      <c r="A33" s="15">
        <f ca="1" t="shared" si="1"/>
      </c>
      <c r="B33" s="27"/>
      <c r="C33" s="40"/>
      <c r="D33" s="27"/>
      <c r="E33" s="28"/>
      <c r="F33" s="70"/>
      <c r="G33" s="70"/>
      <c r="H33" s="59">
        <f t="shared" si="0"/>
      </c>
      <c r="I33" s="29"/>
    </row>
    <row r="34" spans="1:12" ht="12.75">
      <c r="A34" s="15">
        <f ca="1" t="shared" si="1"/>
      </c>
      <c r="B34" s="27"/>
      <c r="C34" s="40"/>
      <c r="D34" s="27"/>
      <c r="E34" s="28"/>
      <c r="F34" s="70"/>
      <c r="G34" s="70"/>
      <c r="H34" s="59">
        <f t="shared" si="0"/>
      </c>
      <c r="I34" s="34"/>
      <c r="L34" s="37"/>
    </row>
    <row r="35" spans="1:12" ht="12.75">
      <c r="A35" s="15">
        <f ca="1" t="shared" si="1"/>
      </c>
      <c r="B35" s="27"/>
      <c r="C35" s="40"/>
      <c r="D35" s="27"/>
      <c r="E35" s="28"/>
      <c r="F35" s="70"/>
      <c r="G35" s="70"/>
      <c r="H35" s="59">
        <f t="shared" si="0"/>
      </c>
      <c r="I35" s="34"/>
      <c r="L35" s="38"/>
    </row>
    <row r="36" spans="1:12" ht="12.75">
      <c r="A36" s="15">
        <f ca="1" t="shared" si="1"/>
      </c>
      <c r="B36" s="27"/>
      <c r="C36" s="40"/>
      <c r="D36" s="27"/>
      <c r="E36" s="28"/>
      <c r="F36" s="70"/>
      <c r="G36" s="70"/>
      <c r="H36" s="59">
        <f t="shared" si="0"/>
      </c>
      <c r="I36" s="34"/>
      <c r="L36" s="37"/>
    </row>
    <row r="37" spans="1:9" ht="12.75">
      <c r="A37" s="15">
        <f ca="1" t="shared" si="1"/>
      </c>
      <c r="B37" s="27"/>
      <c r="C37" s="40"/>
      <c r="D37" s="27"/>
      <c r="E37" s="28"/>
      <c r="F37" s="70"/>
      <c r="G37" s="70"/>
      <c r="H37" s="59">
        <f t="shared" si="0"/>
      </c>
      <c r="I37" s="34"/>
    </row>
    <row r="38" spans="1:9" ht="12.75">
      <c r="A38" s="15">
        <f ca="1" t="shared" si="1"/>
      </c>
      <c r="B38" s="27"/>
      <c r="C38" s="40"/>
      <c r="D38" s="27"/>
      <c r="E38" s="28"/>
      <c r="F38" s="70"/>
      <c r="G38" s="70"/>
      <c r="H38" s="59">
        <f t="shared" si="0"/>
      </c>
      <c r="I38" s="29"/>
    </row>
    <row r="39" spans="1:12" ht="12.75">
      <c r="A39" s="15">
        <f ca="1" t="shared" si="1"/>
      </c>
      <c r="B39" s="27"/>
      <c r="C39" s="40"/>
      <c r="D39" s="27"/>
      <c r="E39" s="28"/>
      <c r="F39" s="70"/>
      <c r="G39" s="70"/>
      <c r="H39" s="59">
        <f t="shared" si="0"/>
      </c>
      <c r="I39" s="34"/>
      <c r="L39" s="37"/>
    </row>
    <row r="40" spans="1:12" ht="12.75">
      <c r="A40" s="15">
        <f ca="1" t="shared" si="1"/>
      </c>
      <c r="B40" s="27"/>
      <c r="C40" s="40"/>
      <c r="D40" s="27"/>
      <c r="E40" s="28"/>
      <c r="F40" s="70"/>
      <c r="G40" s="70"/>
      <c r="H40" s="59">
        <f t="shared" si="0"/>
      </c>
      <c r="I40" s="34"/>
      <c r="L40" s="38"/>
    </row>
    <row r="41" spans="1:12" ht="12.75">
      <c r="A41" s="15">
        <f ca="1" t="shared" si="1"/>
      </c>
      <c r="B41" s="27"/>
      <c r="C41" s="40"/>
      <c r="D41" s="27"/>
      <c r="E41" s="28"/>
      <c r="F41" s="70"/>
      <c r="G41" s="70"/>
      <c r="H41" s="59">
        <f t="shared" si="0"/>
      </c>
      <c r="I41" s="34"/>
      <c r="L41" s="37"/>
    </row>
    <row r="42" spans="1:9" ht="12.75">
      <c r="A42" s="15">
        <f ca="1" t="shared" si="1"/>
      </c>
      <c r="B42" s="27"/>
      <c r="C42" s="40"/>
      <c r="D42" s="27"/>
      <c r="E42" s="28"/>
      <c r="F42" s="70"/>
      <c r="G42" s="70"/>
      <c r="H42" s="59">
        <f t="shared" si="0"/>
      </c>
      <c r="I42" s="34"/>
    </row>
    <row r="43" spans="1:9" ht="12.75">
      <c r="A43" s="15">
        <f ca="1" t="shared" si="1"/>
      </c>
      <c r="B43" s="27"/>
      <c r="C43" s="40"/>
      <c r="D43" s="27"/>
      <c r="E43" s="28"/>
      <c r="F43" s="70"/>
      <c r="G43" s="70"/>
      <c r="H43" s="59">
        <f t="shared" si="0"/>
      </c>
      <c r="I43" s="34"/>
    </row>
    <row r="44" spans="1:9" ht="12.75">
      <c r="A44" s="15">
        <f ca="1" t="shared" si="1"/>
      </c>
      <c r="B44" s="27"/>
      <c r="C44" s="40"/>
      <c r="D44" s="27"/>
      <c r="E44" s="28"/>
      <c r="F44" s="70"/>
      <c r="G44" s="70"/>
      <c r="H44" s="59">
        <f t="shared" si="0"/>
      </c>
      <c r="I44" s="29"/>
    </row>
    <row r="45" spans="1:12" ht="12.75">
      <c r="A45" s="15">
        <f ca="1" t="shared" si="1"/>
      </c>
      <c r="B45" s="27"/>
      <c r="C45" s="40"/>
      <c r="D45" s="27"/>
      <c r="E45" s="28"/>
      <c r="F45" s="70"/>
      <c r="G45" s="70"/>
      <c r="H45" s="59">
        <f t="shared" si="0"/>
      </c>
      <c r="I45" s="34"/>
      <c r="L45" s="37"/>
    </row>
    <row r="46" spans="1:12" ht="12.75">
      <c r="A46" s="15">
        <f ca="1" t="shared" si="1"/>
      </c>
      <c r="B46" s="27"/>
      <c r="C46" s="40"/>
      <c r="D46" s="27"/>
      <c r="E46" s="28"/>
      <c r="F46" s="70"/>
      <c r="G46" s="70"/>
      <c r="H46" s="59">
        <f t="shared" si="0"/>
      </c>
      <c r="I46" s="34"/>
      <c r="L46" s="38"/>
    </row>
    <row r="47" spans="1:12" ht="12.75">
      <c r="A47" s="15">
        <f ca="1" t="shared" si="1"/>
      </c>
      <c r="B47" s="27"/>
      <c r="C47" s="40"/>
      <c r="D47" s="27"/>
      <c r="E47" s="28"/>
      <c r="F47" s="70"/>
      <c r="G47" s="70"/>
      <c r="H47" s="59">
        <f t="shared" si="0"/>
      </c>
      <c r="I47" s="34"/>
      <c r="L47" s="37"/>
    </row>
    <row r="48" spans="1:9" ht="12.75">
      <c r="A48" s="15">
        <f ca="1" t="shared" si="1"/>
      </c>
      <c r="B48" s="27"/>
      <c r="C48" s="40"/>
      <c r="D48" s="27"/>
      <c r="E48" s="28"/>
      <c r="F48" s="70"/>
      <c r="G48" s="70"/>
      <c r="H48" s="59">
        <f t="shared" si="0"/>
      </c>
      <c r="I48" s="34"/>
    </row>
    <row r="49" spans="1:9" ht="12.75">
      <c r="A49" s="15">
        <f ca="1" t="shared" si="1"/>
      </c>
      <c r="B49" s="27"/>
      <c r="C49" s="40"/>
      <c r="D49" s="27"/>
      <c r="E49" s="28"/>
      <c r="F49" s="70"/>
      <c r="G49" s="70"/>
      <c r="H49" s="59">
        <f t="shared" si="0"/>
      </c>
      <c r="I49" s="34"/>
    </row>
    <row r="50" spans="1:9" ht="12.75">
      <c r="A50" s="15">
        <f ca="1" t="shared" si="1"/>
      </c>
      <c r="B50" s="27"/>
      <c r="C50" s="40"/>
      <c r="D50" s="27"/>
      <c r="E50" s="28"/>
      <c r="F50" s="70"/>
      <c r="G50" s="70"/>
      <c r="H50" s="59">
        <f t="shared" si="0"/>
      </c>
      <c r="I50" s="34"/>
    </row>
    <row r="51" spans="1:9" ht="12.75">
      <c r="A51" s="15">
        <f ca="1" t="shared" si="1"/>
      </c>
      <c r="B51" s="27"/>
      <c r="C51" s="40"/>
      <c r="D51" s="27"/>
      <c r="E51" s="28"/>
      <c r="F51" s="70"/>
      <c r="G51" s="70"/>
      <c r="H51" s="59">
        <f t="shared" si="0"/>
      </c>
      <c r="I51" s="34"/>
    </row>
    <row r="52" spans="1:9" ht="12.75">
      <c r="A52" s="15">
        <f ca="1" t="shared" si="1"/>
      </c>
      <c r="B52" s="27"/>
      <c r="C52" s="40"/>
      <c r="D52" s="27"/>
      <c r="E52" s="28"/>
      <c r="F52" s="70"/>
      <c r="G52" s="70"/>
      <c r="H52" s="59">
        <f t="shared" si="0"/>
      </c>
      <c r="I52" s="34"/>
    </row>
    <row r="53" spans="1:9" ht="12.75">
      <c r="A53" s="15">
        <f ca="1" t="shared" si="1"/>
      </c>
      <c r="B53" s="27"/>
      <c r="C53" s="40"/>
      <c r="D53" s="27"/>
      <c r="E53" s="28"/>
      <c r="F53" s="70"/>
      <c r="G53" s="70"/>
      <c r="H53" s="59">
        <f t="shared" si="0"/>
      </c>
      <c r="I53" s="34"/>
    </row>
    <row r="54" spans="1:9" ht="12.75">
      <c r="A54" s="15">
        <f ca="1" t="shared" si="1"/>
      </c>
      <c r="B54" s="27"/>
      <c r="C54" s="40"/>
      <c r="D54" s="27"/>
      <c r="E54" s="28"/>
      <c r="F54" s="70"/>
      <c r="G54" s="70"/>
      <c r="H54" s="59">
        <f t="shared" si="0"/>
      </c>
      <c r="I54" s="34"/>
    </row>
    <row r="55" spans="1:9" ht="12.75">
      <c r="A55" s="15">
        <f ca="1" t="shared" si="1"/>
      </c>
      <c r="B55" s="27"/>
      <c r="C55" s="40"/>
      <c r="D55" s="27"/>
      <c r="E55" s="28"/>
      <c r="F55" s="70"/>
      <c r="G55" s="70"/>
      <c r="H55" s="59">
        <f t="shared" si="0"/>
      </c>
      <c r="I55" s="34"/>
    </row>
    <row r="56" spans="1:9" ht="12.75">
      <c r="A56" s="15">
        <f ca="1" t="shared" si="1"/>
      </c>
      <c r="B56" s="27"/>
      <c r="C56" s="40"/>
      <c r="D56" s="27"/>
      <c r="E56" s="28"/>
      <c r="F56" s="70"/>
      <c r="G56" s="70"/>
      <c r="H56" s="59">
        <f t="shared" si="0"/>
      </c>
      <c r="I56" s="34"/>
    </row>
    <row r="57" spans="1:9" ht="12.75" customHeight="1">
      <c r="A57" s="15">
        <f ca="1" t="shared" si="1"/>
      </c>
      <c r="B57" s="27"/>
      <c r="C57" s="40"/>
      <c r="D57" s="27"/>
      <c r="E57" s="28"/>
      <c r="F57" s="70"/>
      <c r="G57" s="70"/>
      <c r="H57" s="59">
        <f t="shared" si="0"/>
      </c>
      <c r="I57" s="34"/>
    </row>
    <row r="58" spans="1:9" ht="12.75">
      <c r="A58" s="15">
        <f ca="1" t="shared" si="1"/>
      </c>
      <c r="B58" s="27"/>
      <c r="C58" s="40"/>
      <c r="D58" s="27"/>
      <c r="E58" s="28"/>
      <c r="F58" s="70"/>
      <c r="G58" s="70"/>
      <c r="H58" s="59">
        <f t="shared" si="0"/>
      </c>
      <c r="I58" s="34"/>
    </row>
    <row r="59" spans="1:9" ht="12.75">
      <c r="A59" s="15">
        <f ca="1" t="shared" si="1"/>
      </c>
      <c r="B59" s="27"/>
      <c r="C59" s="40"/>
      <c r="D59" s="27"/>
      <c r="E59" s="28"/>
      <c r="F59" s="70"/>
      <c r="G59" s="70"/>
      <c r="H59" s="59">
        <f t="shared" si="0"/>
      </c>
      <c r="I59" s="34"/>
    </row>
    <row r="60" spans="1:9" ht="12.75">
      <c r="A60" s="15">
        <f ca="1" t="shared" si="1"/>
      </c>
      <c r="B60" s="27"/>
      <c r="C60" s="40"/>
      <c r="D60" s="27"/>
      <c r="E60" s="28"/>
      <c r="F60" s="70"/>
      <c r="G60" s="70"/>
      <c r="H60" s="59">
        <f t="shared" si="0"/>
      </c>
      <c r="I60" s="34"/>
    </row>
    <row r="61" spans="1:9" ht="12.75">
      <c r="A61" s="15">
        <f ca="1" t="shared" si="1"/>
      </c>
      <c r="B61" s="27"/>
      <c r="C61" s="40"/>
      <c r="D61" s="27"/>
      <c r="E61" s="28"/>
      <c r="F61" s="70"/>
      <c r="G61" s="70"/>
      <c r="H61" s="59">
        <f t="shared" si="0"/>
      </c>
      <c r="I61" s="34"/>
    </row>
    <row r="62" spans="1:9" ht="12.75">
      <c r="A62" s="15">
        <f ca="1" t="shared" si="1"/>
      </c>
      <c r="B62" s="27"/>
      <c r="C62" s="40"/>
      <c r="D62" s="27"/>
      <c r="E62" s="28"/>
      <c r="F62" s="70"/>
      <c r="G62" s="70"/>
      <c r="H62" s="59">
        <f t="shared" si="0"/>
      </c>
      <c r="I62" s="34"/>
    </row>
    <row r="63" spans="1:9" ht="12.75">
      <c r="A63" s="15">
        <f ca="1" t="shared" si="1"/>
      </c>
      <c r="B63" s="27"/>
      <c r="C63" s="40"/>
      <c r="D63" s="27"/>
      <c r="E63" s="28"/>
      <c r="F63" s="70"/>
      <c r="G63" s="70"/>
      <c r="H63" s="59">
        <f t="shared" si="0"/>
      </c>
      <c r="I63" s="34"/>
    </row>
    <row r="64" spans="1:9" ht="12.75">
      <c r="A64" s="15">
        <f ca="1" t="shared" si="1"/>
      </c>
      <c r="B64" s="27"/>
      <c r="C64" s="40"/>
      <c r="D64" s="27"/>
      <c r="E64" s="28"/>
      <c r="F64" s="70"/>
      <c r="G64" s="70"/>
      <c r="H64" s="59">
        <f t="shared" si="0"/>
      </c>
      <c r="I64" s="34"/>
    </row>
    <row r="65" spans="1:9" ht="12.75">
      <c r="A65" s="15">
        <f ca="1" t="shared" si="1"/>
      </c>
      <c r="B65" s="27"/>
      <c r="C65" s="40"/>
      <c r="D65" s="27"/>
      <c r="E65" s="28"/>
      <c r="F65" s="70"/>
      <c r="G65" s="70"/>
      <c r="H65" s="59">
        <f t="shared" si="0"/>
      </c>
      <c r="I65" s="34"/>
    </row>
    <row r="66" spans="1:9" ht="12.75">
      <c r="A66" s="15">
        <f ca="1" t="shared" si="1"/>
      </c>
      <c r="B66" s="27"/>
      <c r="C66" s="40"/>
      <c r="D66" s="27"/>
      <c r="E66" s="28"/>
      <c r="F66" s="70"/>
      <c r="G66" s="70"/>
      <c r="H66" s="59">
        <f t="shared" si="0"/>
      </c>
      <c r="I66" s="34"/>
    </row>
    <row r="67" spans="1:9" ht="12.75">
      <c r="A67" s="15">
        <f ca="1" t="shared" si="1"/>
      </c>
      <c r="B67" s="27"/>
      <c r="C67" s="40"/>
      <c r="D67" s="27"/>
      <c r="E67" s="28"/>
      <c r="F67" s="70"/>
      <c r="G67" s="70"/>
      <c r="H67" s="59">
        <f t="shared" si="0"/>
      </c>
      <c r="I67" s="34"/>
    </row>
    <row r="68" spans="1:9" ht="12.75">
      <c r="A68" s="15">
        <f ca="1" t="shared" si="1"/>
      </c>
      <c r="B68" s="27"/>
      <c r="C68" s="40"/>
      <c r="D68" s="27"/>
      <c r="E68" s="28"/>
      <c r="F68" s="70"/>
      <c r="G68" s="70"/>
      <c r="H68" s="59">
        <f t="shared" si="0"/>
      </c>
      <c r="I68" s="34"/>
    </row>
    <row r="69" spans="1:9" ht="12.75">
      <c r="A69" s="15">
        <f ca="1" t="shared" si="1"/>
      </c>
      <c r="B69" s="27"/>
      <c r="C69" s="40"/>
      <c r="D69" s="27"/>
      <c r="E69" s="28"/>
      <c r="F69" s="70"/>
      <c r="G69" s="70"/>
      <c r="H69" s="59">
        <f t="shared" si="0"/>
      </c>
      <c r="I69" s="34"/>
    </row>
    <row r="70" spans="1:9" ht="12.75">
      <c r="A70" s="15">
        <f ca="1" t="shared" si="1"/>
      </c>
      <c r="B70" s="27"/>
      <c r="C70" s="40"/>
      <c r="D70" s="27"/>
      <c r="E70" s="28"/>
      <c r="F70" s="70"/>
      <c r="G70" s="70"/>
      <c r="H70" s="59">
        <f t="shared" si="0"/>
      </c>
      <c r="I70" s="34"/>
    </row>
    <row r="71" spans="1:9" ht="12.75">
      <c r="A71" s="15">
        <f ca="1" t="shared" si="1"/>
      </c>
      <c r="B71" s="27"/>
      <c r="C71" s="40"/>
      <c r="D71" s="27"/>
      <c r="E71" s="28"/>
      <c r="F71" s="70"/>
      <c r="G71" s="70"/>
      <c r="H71" s="59">
        <f t="shared" si="0"/>
      </c>
      <c r="I71" s="34"/>
    </row>
    <row r="72" spans="1:9" ht="12.75">
      <c r="A72" s="15">
        <f ca="1" t="shared" si="1"/>
      </c>
      <c r="B72" s="27"/>
      <c r="C72" s="40"/>
      <c r="D72" s="27"/>
      <c r="E72" s="28"/>
      <c r="F72" s="70"/>
      <c r="G72" s="70"/>
      <c r="H72" s="59">
        <f t="shared" si="0"/>
      </c>
      <c r="I72" s="34"/>
    </row>
    <row r="73" spans="1:9" ht="12.75">
      <c r="A73" s="15">
        <f ca="1" t="shared" si="1"/>
      </c>
      <c r="B73" s="27"/>
      <c r="C73" s="40"/>
      <c r="D73" s="27"/>
      <c r="E73" s="28"/>
      <c r="F73" s="70"/>
      <c r="G73" s="70"/>
      <c r="H73" s="59">
        <f t="shared" si="0"/>
      </c>
      <c r="I73" s="34"/>
    </row>
    <row r="74" spans="1:9" ht="12.75">
      <c r="A74" s="15">
        <f ca="1" t="shared" si="1"/>
      </c>
      <c r="B74" s="27"/>
      <c r="C74" s="40"/>
      <c r="D74" s="27"/>
      <c r="E74" s="28"/>
      <c r="F74" s="70"/>
      <c r="G74" s="70"/>
      <c r="H74" s="59">
        <f t="shared" si="0"/>
      </c>
      <c r="I74" s="34"/>
    </row>
    <row r="75" spans="1:9" ht="12.75">
      <c r="A75" s="15">
        <f ca="1" t="shared" si="1"/>
      </c>
      <c r="B75" s="27"/>
      <c r="C75" s="40"/>
      <c r="D75" s="27"/>
      <c r="E75" s="28"/>
      <c r="F75" s="70"/>
      <c r="G75" s="70"/>
      <c r="H75" s="59">
        <f t="shared" si="0"/>
      </c>
      <c r="I75" s="34"/>
    </row>
    <row r="76" spans="1:9" ht="12.75">
      <c r="A76" s="15">
        <f ca="1" t="shared" si="1"/>
      </c>
      <c r="B76" s="27"/>
      <c r="C76" s="40"/>
      <c r="D76" s="27"/>
      <c r="E76" s="28"/>
      <c r="F76" s="70"/>
      <c r="G76" s="70"/>
      <c r="H76" s="59">
        <f t="shared" si="0"/>
      </c>
      <c r="I76" s="34"/>
    </row>
    <row r="77" spans="1:9" ht="12.75">
      <c r="A77" s="15">
        <f ca="1" t="shared" si="1"/>
      </c>
      <c r="B77" s="27"/>
      <c r="C77" s="40"/>
      <c r="D77" s="27"/>
      <c r="E77" s="28"/>
      <c r="F77" s="70"/>
      <c r="G77" s="70"/>
      <c r="H77" s="59">
        <f t="shared" si="0"/>
      </c>
      <c r="I77" s="34"/>
    </row>
    <row r="78" spans="1:9" ht="12.75">
      <c r="A78" s="15">
        <f ca="1" t="shared" si="1"/>
      </c>
      <c r="B78" s="27"/>
      <c r="C78" s="40"/>
      <c r="D78" s="27"/>
      <c r="E78" s="28"/>
      <c r="F78" s="70"/>
      <c r="G78" s="70"/>
      <c r="H78" s="59">
        <f t="shared" si="0"/>
      </c>
      <c r="I78" s="34"/>
    </row>
    <row r="79" spans="1:9" ht="12.75">
      <c r="A79" s="15">
        <f ca="1" t="shared" si="1"/>
      </c>
      <c r="B79" s="27"/>
      <c r="C79" s="40"/>
      <c r="D79" s="27"/>
      <c r="E79" s="28"/>
      <c r="F79" s="70"/>
      <c r="G79" s="70"/>
      <c r="H79" s="59">
        <f t="shared" si="0"/>
      </c>
      <c r="I79" s="34"/>
    </row>
    <row r="80" spans="1:9" ht="12.75">
      <c r="A80" s="15">
        <f aca="true" ca="1" t="shared" si="2" ref="A80:A143">+IF(NOT(ISBLANK(INDIRECT("e"&amp;ROW()))),MAX(INDIRECT("a$14:A"&amp;ROW()-1))+1,"")</f>
      </c>
      <c r="B80" s="27"/>
      <c r="C80" s="40"/>
      <c r="D80" s="27"/>
      <c r="E80" s="28"/>
      <c r="F80" s="70"/>
      <c r="G80" s="70"/>
      <c r="H80" s="59">
        <f aca="true" t="shared" si="3" ref="H80:H143">+IF(AND(F80="",G80=""),"",ROUND(F80*G80,2))</f>
      </c>
      <c r="I80" s="34"/>
    </row>
    <row r="81" spans="1:9" ht="12.75">
      <c r="A81" s="15">
        <f ca="1" t="shared" si="2"/>
      </c>
      <c r="B81" s="27"/>
      <c r="C81" s="40"/>
      <c r="D81" s="27"/>
      <c r="E81" s="28"/>
      <c r="F81" s="70"/>
      <c r="G81" s="70"/>
      <c r="H81" s="59">
        <f t="shared" si="3"/>
      </c>
      <c r="I81" s="34"/>
    </row>
    <row r="82" spans="1:9" ht="12.75">
      <c r="A82" s="15">
        <f ca="1" t="shared" si="2"/>
      </c>
      <c r="B82" s="27"/>
      <c r="C82" s="40"/>
      <c r="D82" s="27"/>
      <c r="E82" s="28"/>
      <c r="F82" s="70"/>
      <c r="G82" s="70"/>
      <c r="H82" s="59">
        <f t="shared" si="3"/>
      </c>
      <c r="I82" s="34"/>
    </row>
    <row r="83" spans="1:9" ht="12.75">
      <c r="A83" s="15">
        <f ca="1" t="shared" si="2"/>
      </c>
      <c r="B83" s="27"/>
      <c r="C83" s="40"/>
      <c r="D83" s="27"/>
      <c r="E83" s="28"/>
      <c r="F83" s="70"/>
      <c r="G83" s="70"/>
      <c r="H83" s="59">
        <f t="shared" si="3"/>
      </c>
      <c r="I83" s="34"/>
    </row>
    <row r="84" spans="1:9" ht="12.75">
      <c r="A84" s="15">
        <f ca="1" t="shared" si="2"/>
      </c>
      <c r="B84" s="27"/>
      <c r="C84" s="40"/>
      <c r="D84" s="27"/>
      <c r="E84" s="28"/>
      <c r="F84" s="70"/>
      <c r="G84" s="70"/>
      <c r="H84" s="59">
        <f t="shared" si="3"/>
      </c>
      <c r="I84" s="34"/>
    </row>
    <row r="85" spans="1:9" ht="12.75">
      <c r="A85" s="15">
        <f ca="1" t="shared" si="2"/>
      </c>
      <c r="B85" s="27"/>
      <c r="C85" s="40"/>
      <c r="D85" s="27"/>
      <c r="E85" s="28"/>
      <c r="F85" s="70"/>
      <c r="G85" s="70"/>
      <c r="H85" s="59">
        <f t="shared" si="3"/>
      </c>
      <c r="I85" s="34"/>
    </row>
    <row r="86" spans="1:9" ht="12.75">
      <c r="A86" s="15">
        <f ca="1" t="shared" si="2"/>
      </c>
      <c r="B86" s="27"/>
      <c r="C86" s="40"/>
      <c r="D86" s="27"/>
      <c r="E86" s="28"/>
      <c r="F86" s="70"/>
      <c r="G86" s="70"/>
      <c r="H86" s="59">
        <f t="shared" si="3"/>
      </c>
      <c r="I86" s="34"/>
    </row>
    <row r="87" spans="1:9" ht="12.75">
      <c r="A87" s="15">
        <f ca="1" t="shared" si="2"/>
      </c>
      <c r="B87" s="27"/>
      <c r="C87" s="40"/>
      <c r="D87" s="27"/>
      <c r="E87" s="28"/>
      <c r="F87" s="70"/>
      <c r="G87" s="70"/>
      <c r="H87" s="59">
        <f t="shared" si="3"/>
      </c>
      <c r="I87" s="34"/>
    </row>
    <row r="88" spans="1:9" ht="12.75">
      <c r="A88" s="15">
        <f ca="1" t="shared" si="2"/>
      </c>
      <c r="B88" s="27"/>
      <c r="C88" s="40"/>
      <c r="D88" s="27"/>
      <c r="E88" s="28"/>
      <c r="F88" s="70"/>
      <c r="G88" s="70"/>
      <c r="H88" s="59">
        <f t="shared" si="3"/>
      </c>
      <c r="I88" s="34"/>
    </row>
    <row r="89" spans="1:9" ht="12.75">
      <c r="A89" s="15">
        <f ca="1" t="shared" si="2"/>
      </c>
      <c r="B89" s="27"/>
      <c r="C89" s="40"/>
      <c r="D89" s="27"/>
      <c r="E89" s="28"/>
      <c r="F89" s="70"/>
      <c r="G89" s="70"/>
      <c r="H89" s="59">
        <f t="shared" si="3"/>
      </c>
      <c r="I89" s="34"/>
    </row>
    <row r="90" spans="1:9" ht="12.75">
      <c r="A90" s="15">
        <f ca="1" t="shared" si="2"/>
      </c>
      <c r="B90" s="27"/>
      <c r="C90" s="40"/>
      <c r="D90" s="27"/>
      <c r="E90" s="28"/>
      <c r="F90" s="70"/>
      <c r="G90" s="70"/>
      <c r="H90" s="59">
        <f t="shared" si="3"/>
      </c>
      <c r="I90" s="34"/>
    </row>
    <row r="91" spans="1:9" ht="12.75">
      <c r="A91" s="15">
        <f ca="1" t="shared" si="2"/>
      </c>
      <c r="B91" s="27"/>
      <c r="C91" s="40"/>
      <c r="D91" s="27"/>
      <c r="E91" s="28"/>
      <c r="F91" s="70"/>
      <c r="G91" s="70"/>
      <c r="H91" s="59">
        <f t="shared" si="3"/>
      </c>
      <c r="I91" s="34"/>
    </row>
    <row r="92" spans="1:9" ht="12.75">
      <c r="A92" s="15">
        <f ca="1" t="shared" si="2"/>
      </c>
      <c r="B92" s="27"/>
      <c r="C92" s="40"/>
      <c r="D92" s="27"/>
      <c r="E92" s="28"/>
      <c r="F92" s="70"/>
      <c r="G92" s="70"/>
      <c r="H92" s="59">
        <f t="shared" si="3"/>
      </c>
      <c r="I92" s="34"/>
    </row>
    <row r="93" spans="1:9" ht="12.75">
      <c r="A93" s="15">
        <f ca="1" t="shared" si="2"/>
      </c>
      <c r="B93" s="27"/>
      <c r="C93" s="40"/>
      <c r="D93" s="27"/>
      <c r="E93" s="28"/>
      <c r="F93" s="70"/>
      <c r="G93" s="70"/>
      <c r="H93" s="59">
        <f t="shared" si="3"/>
      </c>
      <c r="I93" s="34"/>
    </row>
    <row r="94" spans="1:9" ht="12.75">
      <c r="A94" s="15">
        <f ca="1" t="shared" si="2"/>
      </c>
      <c r="B94" s="27"/>
      <c r="C94" s="40"/>
      <c r="D94" s="27"/>
      <c r="E94" s="28"/>
      <c r="F94" s="70"/>
      <c r="G94" s="70"/>
      <c r="H94" s="59">
        <f t="shared" si="3"/>
      </c>
      <c r="I94" s="34"/>
    </row>
    <row r="95" spans="1:9" ht="12.75">
      <c r="A95" s="15">
        <f ca="1" t="shared" si="2"/>
      </c>
      <c r="B95" s="27"/>
      <c r="C95" s="40"/>
      <c r="D95" s="27"/>
      <c r="E95" s="28"/>
      <c r="F95" s="70"/>
      <c r="G95" s="70"/>
      <c r="H95" s="59">
        <f t="shared" si="3"/>
      </c>
      <c r="I95" s="34"/>
    </row>
    <row r="96" spans="1:9" ht="12.75">
      <c r="A96" s="15">
        <f ca="1" t="shared" si="2"/>
      </c>
      <c r="B96" s="27"/>
      <c r="C96" s="40"/>
      <c r="D96" s="27"/>
      <c r="E96" s="28"/>
      <c r="F96" s="70"/>
      <c r="G96" s="70"/>
      <c r="H96" s="59">
        <f t="shared" si="3"/>
      </c>
      <c r="I96" s="34"/>
    </row>
    <row r="97" spans="1:9" ht="12.75">
      <c r="A97" s="15">
        <f ca="1" t="shared" si="2"/>
      </c>
      <c r="B97" s="27"/>
      <c r="C97" s="40"/>
      <c r="D97" s="27"/>
      <c r="E97" s="28"/>
      <c r="F97" s="70"/>
      <c r="G97" s="70"/>
      <c r="H97" s="59">
        <f t="shared" si="3"/>
      </c>
      <c r="I97" s="34"/>
    </row>
    <row r="98" spans="1:9" ht="12.75">
      <c r="A98" s="15">
        <f ca="1" t="shared" si="2"/>
      </c>
      <c r="B98" s="27"/>
      <c r="C98" s="40"/>
      <c r="D98" s="27"/>
      <c r="E98" s="28"/>
      <c r="F98" s="70"/>
      <c r="G98" s="70"/>
      <c r="H98" s="59">
        <f t="shared" si="3"/>
      </c>
      <c r="I98" s="34"/>
    </row>
    <row r="99" spans="1:9" ht="12.75">
      <c r="A99" s="15">
        <f ca="1" t="shared" si="2"/>
      </c>
      <c r="B99" s="27"/>
      <c r="C99" s="40"/>
      <c r="D99" s="27"/>
      <c r="E99" s="28"/>
      <c r="F99" s="70"/>
      <c r="G99" s="70"/>
      <c r="H99" s="59">
        <f t="shared" si="3"/>
      </c>
      <c r="I99" s="34"/>
    </row>
    <row r="100" spans="1:9" ht="12.75">
      <c r="A100" s="15">
        <f ca="1" t="shared" si="2"/>
      </c>
      <c r="B100" s="27"/>
      <c r="C100" s="40"/>
      <c r="D100" s="27"/>
      <c r="E100" s="28"/>
      <c r="F100" s="70"/>
      <c r="G100" s="70"/>
      <c r="H100" s="59">
        <f t="shared" si="3"/>
      </c>
      <c r="I100" s="34"/>
    </row>
    <row r="101" spans="1:9" ht="12.75">
      <c r="A101" s="15">
        <f ca="1" t="shared" si="2"/>
      </c>
      <c r="B101" s="27"/>
      <c r="C101" s="40"/>
      <c r="D101" s="27"/>
      <c r="E101" s="28"/>
      <c r="F101" s="70"/>
      <c r="G101" s="70"/>
      <c r="H101" s="59">
        <f t="shared" si="3"/>
      </c>
      <c r="I101" s="34"/>
    </row>
    <row r="102" spans="1:9" ht="12.75">
      <c r="A102" s="15">
        <f ca="1" t="shared" si="2"/>
      </c>
      <c r="B102" s="27"/>
      <c r="C102" s="40"/>
      <c r="D102" s="27"/>
      <c r="E102" s="28"/>
      <c r="F102" s="70"/>
      <c r="G102" s="70"/>
      <c r="H102" s="59">
        <f t="shared" si="3"/>
      </c>
      <c r="I102" s="34"/>
    </row>
    <row r="103" spans="1:9" ht="12.75">
      <c r="A103" s="15">
        <f ca="1" t="shared" si="2"/>
      </c>
      <c r="B103" s="27"/>
      <c r="C103" s="40"/>
      <c r="D103" s="27"/>
      <c r="E103" s="28"/>
      <c r="F103" s="70"/>
      <c r="G103" s="70"/>
      <c r="H103" s="59">
        <f t="shared" si="3"/>
      </c>
      <c r="I103" s="34"/>
    </row>
    <row r="104" spans="1:9" ht="12.75">
      <c r="A104" s="15">
        <f ca="1" t="shared" si="2"/>
      </c>
      <c r="B104" s="27"/>
      <c r="C104" s="40"/>
      <c r="D104" s="27"/>
      <c r="E104" s="28"/>
      <c r="F104" s="70"/>
      <c r="G104" s="70"/>
      <c r="H104" s="59">
        <f t="shared" si="3"/>
      </c>
      <c r="I104" s="34"/>
    </row>
    <row r="105" spans="1:9" ht="12.75">
      <c r="A105" s="15">
        <f ca="1" t="shared" si="2"/>
      </c>
      <c r="B105" s="27"/>
      <c r="C105" s="40"/>
      <c r="D105" s="27"/>
      <c r="E105" s="28"/>
      <c r="F105" s="70"/>
      <c r="G105" s="70"/>
      <c r="H105" s="59">
        <f t="shared" si="3"/>
      </c>
      <c r="I105" s="34"/>
    </row>
    <row r="106" spans="1:9" ht="12.75">
      <c r="A106" s="15">
        <f ca="1" t="shared" si="2"/>
      </c>
      <c r="B106" s="27"/>
      <c r="C106" s="40"/>
      <c r="D106" s="27"/>
      <c r="E106" s="28"/>
      <c r="F106" s="70"/>
      <c r="G106" s="70"/>
      <c r="H106" s="59">
        <f t="shared" si="3"/>
      </c>
      <c r="I106" s="34"/>
    </row>
    <row r="107" spans="1:9" ht="12.75">
      <c r="A107" s="15">
        <f ca="1" t="shared" si="2"/>
      </c>
      <c r="B107" s="27"/>
      <c r="C107" s="40"/>
      <c r="D107" s="27"/>
      <c r="E107" s="28"/>
      <c r="F107" s="70"/>
      <c r="G107" s="70"/>
      <c r="H107" s="59">
        <f t="shared" si="3"/>
      </c>
      <c r="I107" s="34"/>
    </row>
    <row r="108" spans="1:9" ht="12.75">
      <c r="A108" s="15">
        <f ca="1" t="shared" si="2"/>
      </c>
      <c r="B108" s="27"/>
      <c r="C108" s="40"/>
      <c r="D108" s="27"/>
      <c r="E108" s="28"/>
      <c r="F108" s="70"/>
      <c r="G108" s="70"/>
      <c r="H108" s="59">
        <f t="shared" si="3"/>
      </c>
      <c r="I108" s="34"/>
    </row>
    <row r="109" spans="1:9" ht="12.75">
      <c r="A109" s="15">
        <f ca="1" t="shared" si="2"/>
      </c>
      <c r="B109" s="27"/>
      <c r="C109" s="40"/>
      <c r="D109" s="27"/>
      <c r="E109" s="28"/>
      <c r="F109" s="70"/>
      <c r="G109" s="70"/>
      <c r="H109" s="59">
        <f t="shared" si="3"/>
      </c>
      <c r="I109" s="34"/>
    </row>
    <row r="110" spans="1:9" ht="12.75">
      <c r="A110" s="15">
        <f ca="1" t="shared" si="2"/>
      </c>
      <c r="B110" s="27"/>
      <c r="C110" s="40"/>
      <c r="D110" s="27"/>
      <c r="E110" s="28"/>
      <c r="F110" s="70"/>
      <c r="G110" s="70"/>
      <c r="H110" s="59">
        <f t="shared" si="3"/>
      </c>
      <c r="I110" s="34"/>
    </row>
    <row r="111" spans="1:9" ht="12.75">
      <c r="A111" s="15">
        <f ca="1" t="shared" si="2"/>
      </c>
      <c r="B111" s="27"/>
      <c r="C111" s="40"/>
      <c r="D111" s="27"/>
      <c r="E111" s="28"/>
      <c r="F111" s="70"/>
      <c r="G111" s="70"/>
      <c r="H111" s="59">
        <f t="shared" si="3"/>
      </c>
      <c r="I111" s="34"/>
    </row>
    <row r="112" spans="1:9" ht="12.75">
      <c r="A112" s="15">
        <f ca="1" t="shared" si="2"/>
      </c>
      <c r="B112" s="27"/>
      <c r="C112" s="40"/>
      <c r="D112" s="27"/>
      <c r="E112" s="28"/>
      <c r="F112" s="70"/>
      <c r="G112" s="70"/>
      <c r="H112" s="59">
        <f t="shared" si="3"/>
      </c>
      <c r="I112" s="34"/>
    </row>
    <row r="113" spans="1:9" ht="12.75">
      <c r="A113" s="15">
        <f ca="1" t="shared" si="2"/>
      </c>
      <c r="B113" s="27"/>
      <c r="C113" s="40"/>
      <c r="D113" s="27"/>
      <c r="E113" s="28"/>
      <c r="F113" s="70"/>
      <c r="G113" s="70"/>
      <c r="H113" s="59">
        <f t="shared" si="3"/>
      </c>
      <c r="I113" s="34"/>
    </row>
    <row r="114" spans="1:9" ht="12.75">
      <c r="A114" s="15">
        <f ca="1" t="shared" si="2"/>
      </c>
      <c r="B114" s="27"/>
      <c r="C114" s="40"/>
      <c r="D114" s="27"/>
      <c r="E114" s="28"/>
      <c r="F114" s="70"/>
      <c r="G114" s="70"/>
      <c r="H114" s="59">
        <f t="shared" si="3"/>
      </c>
      <c r="I114" s="34"/>
    </row>
    <row r="115" spans="1:9" ht="12.75">
      <c r="A115" s="15">
        <f ca="1" t="shared" si="2"/>
      </c>
      <c r="B115" s="27"/>
      <c r="C115" s="40"/>
      <c r="D115" s="27"/>
      <c r="E115" s="28"/>
      <c r="F115" s="70"/>
      <c r="G115" s="70"/>
      <c r="H115" s="59">
        <f t="shared" si="3"/>
      </c>
      <c r="I115" s="34"/>
    </row>
    <row r="116" spans="1:9" ht="12.75">
      <c r="A116" s="15">
        <f ca="1" t="shared" si="2"/>
      </c>
      <c r="B116" s="27"/>
      <c r="C116" s="40"/>
      <c r="D116" s="27"/>
      <c r="E116" s="28"/>
      <c r="F116" s="70"/>
      <c r="G116" s="70"/>
      <c r="H116" s="59">
        <f t="shared" si="3"/>
      </c>
      <c r="I116" s="34"/>
    </row>
    <row r="117" spans="1:9" ht="12.75">
      <c r="A117" s="15">
        <f ca="1" t="shared" si="2"/>
      </c>
      <c r="B117" s="27"/>
      <c r="C117" s="40"/>
      <c r="D117" s="27"/>
      <c r="E117" s="28"/>
      <c r="F117" s="70"/>
      <c r="G117" s="70"/>
      <c r="H117" s="59">
        <f t="shared" si="3"/>
      </c>
      <c r="I117" s="34"/>
    </row>
    <row r="118" spans="1:9" ht="12.75">
      <c r="A118" s="15">
        <f ca="1" t="shared" si="2"/>
      </c>
      <c r="B118" s="27"/>
      <c r="C118" s="40"/>
      <c r="D118" s="27"/>
      <c r="E118" s="28"/>
      <c r="F118" s="70"/>
      <c r="G118" s="70"/>
      <c r="H118" s="59">
        <f t="shared" si="3"/>
      </c>
      <c r="I118" s="34"/>
    </row>
    <row r="119" spans="1:9" ht="12.75">
      <c r="A119" s="15">
        <f ca="1" t="shared" si="2"/>
      </c>
      <c r="B119" s="27"/>
      <c r="C119" s="40"/>
      <c r="D119" s="27"/>
      <c r="E119" s="28"/>
      <c r="F119" s="70"/>
      <c r="G119" s="70"/>
      <c r="H119" s="59">
        <f t="shared" si="3"/>
      </c>
      <c r="I119" s="34"/>
    </row>
    <row r="120" spans="1:9" ht="12.75">
      <c r="A120" s="15">
        <f ca="1" t="shared" si="2"/>
      </c>
      <c r="B120" s="27"/>
      <c r="C120" s="40"/>
      <c r="D120" s="27"/>
      <c r="E120" s="28"/>
      <c r="F120" s="70"/>
      <c r="G120" s="70"/>
      <c r="H120" s="59">
        <f t="shared" si="3"/>
      </c>
      <c r="I120" s="34"/>
    </row>
    <row r="121" spans="1:9" ht="12.75">
      <c r="A121" s="15">
        <f ca="1" t="shared" si="2"/>
      </c>
      <c r="B121" s="27"/>
      <c r="C121" s="40"/>
      <c r="D121" s="27"/>
      <c r="E121" s="28"/>
      <c r="F121" s="70"/>
      <c r="G121" s="70"/>
      <c r="H121" s="59">
        <f t="shared" si="3"/>
      </c>
      <c r="I121" s="34"/>
    </row>
    <row r="122" spans="1:9" ht="12.75">
      <c r="A122" s="15">
        <f ca="1" t="shared" si="2"/>
      </c>
      <c r="B122" s="27"/>
      <c r="C122" s="40"/>
      <c r="D122" s="27"/>
      <c r="E122" s="28"/>
      <c r="F122" s="70"/>
      <c r="G122" s="70"/>
      <c r="H122" s="59">
        <f t="shared" si="3"/>
      </c>
      <c r="I122" s="34"/>
    </row>
    <row r="123" spans="1:9" ht="12.75">
      <c r="A123" s="15">
        <f ca="1" t="shared" si="2"/>
      </c>
      <c r="B123" s="27"/>
      <c r="C123" s="40"/>
      <c r="D123" s="27"/>
      <c r="E123" s="28"/>
      <c r="F123" s="70"/>
      <c r="G123" s="70"/>
      <c r="H123" s="59">
        <f t="shared" si="3"/>
      </c>
      <c r="I123" s="34"/>
    </row>
    <row r="124" spans="1:9" ht="12.75">
      <c r="A124" s="15">
        <f ca="1" t="shared" si="2"/>
      </c>
      <c r="B124" s="27"/>
      <c r="C124" s="40"/>
      <c r="D124" s="27"/>
      <c r="E124" s="28"/>
      <c r="F124" s="70"/>
      <c r="G124" s="70"/>
      <c r="H124" s="59">
        <f t="shared" si="3"/>
      </c>
      <c r="I124" s="34"/>
    </row>
    <row r="125" spans="1:9" ht="12.75">
      <c r="A125" s="15">
        <f ca="1" t="shared" si="2"/>
      </c>
      <c r="B125" s="27"/>
      <c r="C125" s="40"/>
      <c r="D125" s="27"/>
      <c r="E125" s="28"/>
      <c r="F125" s="70"/>
      <c r="G125" s="70"/>
      <c r="H125" s="59">
        <f t="shared" si="3"/>
      </c>
      <c r="I125" s="34"/>
    </row>
    <row r="126" spans="1:9" ht="12.75">
      <c r="A126" s="15">
        <f ca="1" t="shared" si="2"/>
      </c>
      <c r="B126" s="27"/>
      <c r="C126" s="40"/>
      <c r="D126" s="27"/>
      <c r="E126" s="28"/>
      <c r="F126" s="70"/>
      <c r="G126" s="70"/>
      <c r="H126" s="59">
        <f t="shared" si="3"/>
      </c>
      <c r="I126" s="34"/>
    </row>
    <row r="127" spans="1:9" ht="12.75">
      <c r="A127" s="15">
        <f ca="1" t="shared" si="2"/>
      </c>
      <c r="B127" s="27"/>
      <c r="C127" s="40"/>
      <c r="D127" s="27"/>
      <c r="E127" s="28"/>
      <c r="F127" s="70"/>
      <c r="G127" s="70"/>
      <c r="H127" s="59">
        <f t="shared" si="3"/>
      </c>
      <c r="I127" s="34"/>
    </row>
    <row r="128" spans="1:9" ht="12.75">
      <c r="A128" s="15">
        <f ca="1" t="shared" si="2"/>
      </c>
      <c r="B128" s="27"/>
      <c r="C128" s="40"/>
      <c r="D128" s="27"/>
      <c r="E128" s="28"/>
      <c r="F128" s="70"/>
      <c r="G128" s="70"/>
      <c r="H128" s="59">
        <f t="shared" si="3"/>
      </c>
      <c r="I128" s="34"/>
    </row>
    <row r="129" spans="1:9" ht="12.75">
      <c r="A129" s="15">
        <f ca="1" t="shared" si="2"/>
      </c>
      <c r="B129" s="27"/>
      <c r="C129" s="40"/>
      <c r="D129" s="27"/>
      <c r="E129" s="28"/>
      <c r="F129" s="70"/>
      <c r="G129" s="70"/>
      <c r="H129" s="59">
        <f t="shared" si="3"/>
      </c>
      <c r="I129" s="34"/>
    </row>
    <row r="130" spans="1:9" ht="12.75">
      <c r="A130" s="15">
        <f ca="1" t="shared" si="2"/>
      </c>
      <c r="B130" s="27"/>
      <c r="C130" s="40"/>
      <c r="D130" s="27"/>
      <c r="E130" s="28"/>
      <c r="F130" s="70"/>
      <c r="G130" s="70"/>
      <c r="H130" s="59">
        <f t="shared" si="3"/>
      </c>
      <c r="I130" s="34"/>
    </row>
    <row r="131" spans="1:9" ht="12.75">
      <c r="A131" s="15">
        <f ca="1" t="shared" si="2"/>
      </c>
      <c r="B131" s="27"/>
      <c r="C131" s="40"/>
      <c r="D131" s="27"/>
      <c r="E131" s="28"/>
      <c r="F131" s="70"/>
      <c r="G131" s="70"/>
      <c r="H131" s="59">
        <f t="shared" si="3"/>
      </c>
      <c r="I131" s="34"/>
    </row>
    <row r="132" spans="1:9" ht="12.75">
      <c r="A132" s="15">
        <f ca="1" t="shared" si="2"/>
      </c>
      <c r="B132" s="27"/>
      <c r="C132" s="40"/>
      <c r="D132" s="27"/>
      <c r="E132" s="28"/>
      <c r="F132" s="70"/>
      <c r="G132" s="70"/>
      <c r="H132" s="59">
        <f t="shared" si="3"/>
      </c>
      <c r="I132" s="34"/>
    </row>
    <row r="133" spans="1:9" ht="12.75">
      <c r="A133" s="15">
        <f ca="1" t="shared" si="2"/>
      </c>
      <c r="B133" s="27"/>
      <c r="C133" s="40"/>
      <c r="D133" s="27"/>
      <c r="E133" s="28"/>
      <c r="F133" s="70"/>
      <c r="G133" s="70"/>
      <c r="H133" s="59">
        <f t="shared" si="3"/>
      </c>
      <c r="I133" s="34"/>
    </row>
    <row r="134" spans="1:9" ht="12.75">
      <c r="A134" s="15">
        <f ca="1" t="shared" si="2"/>
      </c>
      <c r="B134" s="27"/>
      <c r="C134" s="40"/>
      <c r="D134" s="27"/>
      <c r="E134" s="28"/>
      <c r="F134" s="70"/>
      <c r="G134" s="70"/>
      <c r="H134" s="59">
        <f t="shared" si="3"/>
      </c>
      <c r="I134" s="34"/>
    </row>
    <row r="135" spans="1:9" ht="12.75">
      <c r="A135" s="15">
        <f ca="1" t="shared" si="2"/>
      </c>
      <c r="B135" s="27"/>
      <c r="C135" s="40"/>
      <c r="D135" s="27"/>
      <c r="E135" s="28"/>
      <c r="F135" s="70"/>
      <c r="G135" s="70"/>
      <c r="H135" s="59">
        <f t="shared" si="3"/>
      </c>
      <c r="I135" s="34"/>
    </row>
    <row r="136" spans="1:9" ht="12.75">
      <c r="A136" s="15">
        <f ca="1" t="shared" si="2"/>
      </c>
      <c r="B136" s="27"/>
      <c r="C136" s="40"/>
      <c r="D136" s="27"/>
      <c r="E136" s="28"/>
      <c r="F136" s="70"/>
      <c r="G136" s="70"/>
      <c r="H136" s="59">
        <f t="shared" si="3"/>
      </c>
      <c r="I136" s="34"/>
    </row>
    <row r="137" spans="1:9" ht="12.75">
      <c r="A137" s="15">
        <f ca="1" t="shared" si="2"/>
      </c>
      <c r="B137" s="27"/>
      <c r="C137" s="40"/>
      <c r="D137" s="27"/>
      <c r="E137" s="28"/>
      <c r="F137" s="70"/>
      <c r="G137" s="70"/>
      <c r="H137" s="59">
        <f t="shared" si="3"/>
      </c>
      <c r="I137" s="34"/>
    </row>
    <row r="138" spans="1:9" ht="12.75">
      <c r="A138" s="15">
        <f ca="1" t="shared" si="2"/>
      </c>
      <c r="B138" s="27"/>
      <c r="C138" s="40"/>
      <c r="D138" s="27"/>
      <c r="E138" s="28"/>
      <c r="F138" s="70"/>
      <c r="G138" s="70"/>
      <c r="H138" s="59">
        <f t="shared" si="3"/>
      </c>
      <c r="I138" s="34"/>
    </row>
    <row r="139" spans="1:9" ht="12.75">
      <c r="A139" s="15">
        <f ca="1" t="shared" si="2"/>
      </c>
      <c r="B139" s="27"/>
      <c r="C139" s="40"/>
      <c r="D139" s="27"/>
      <c r="E139" s="28"/>
      <c r="F139" s="70"/>
      <c r="G139" s="70"/>
      <c r="H139" s="59">
        <f t="shared" si="3"/>
      </c>
      <c r="I139" s="34"/>
    </row>
    <row r="140" spans="1:9" ht="12.75">
      <c r="A140" s="15">
        <f ca="1" t="shared" si="2"/>
      </c>
      <c r="B140" s="27"/>
      <c r="C140" s="40"/>
      <c r="D140" s="27"/>
      <c r="E140" s="28"/>
      <c r="F140" s="70"/>
      <c r="G140" s="70"/>
      <c r="H140" s="59">
        <f t="shared" si="3"/>
      </c>
      <c r="I140" s="34"/>
    </row>
    <row r="141" spans="1:9" ht="12.75">
      <c r="A141" s="15">
        <f ca="1" t="shared" si="2"/>
      </c>
      <c r="B141" s="27"/>
      <c r="C141" s="40"/>
      <c r="D141" s="27"/>
      <c r="E141" s="28"/>
      <c r="F141" s="70"/>
      <c r="G141" s="70"/>
      <c r="H141" s="59">
        <f t="shared" si="3"/>
      </c>
      <c r="I141" s="34"/>
    </row>
    <row r="142" spans="1:9" ht="12.75">
      <c r="A142" s="15">
        <f ca="1" t="shared" si="2"/>
      </c>
      <c r="B142" s="27"/>
      <c r="C142" s="40"/>
      <c r="D142" s="27"/>
      <c r="E142" s="28"/>
      <c r="F142" s="70"/>
      <c r="G142" s="70"/>
      <c r="H142" s="59">
        <f t="shared" si="3"/>
      </c>
      <c r="I142" s="34"/>
    </row>
    <row r="143" spans="1:9" ht="12.75">
      <c r="A143" s="15">
        <f ca="1" t="shared" si="2"/>
      </c>
      <c r="B143" s="27"/>
      <c r="C143" s="40"/>
      <c r="D143" s="27"/>
      <c r="E143" s="28"/>
      <c r="F143" s="70"/>
      <c r="G143" s="70"/>
      <c r="H143" s="59">
        <f t="shared" si="3"/>
      </c>
      <c r="I143" s="34"/>
    </row>
    <row r="144" spans="1:9" ht="12.75">
      <c r="A144" s="15">
        <f aca="true" ca="1" t="shared" si="4" ref="A144:A198">+IF(NOT(ISBLANK(INDIRECT("e"&amp;ROW()))),MAX(INDIRECT("a$14:A"&amp;ROW()-1))+1,"")</f>
      </c>
      <c r="B144" s="27"/>
      <c r="C144" s="40"/>
      <c r="D144" s="27"/>
      <c r="E144" s="28"/>
      <c r="F144" s="70"/>
      <c r="G144" s="70"/>
      <c r="H144" s="59">
        <f aca="true" t="shared" si="5" ref="H144:H198">+IF(AND(F144="",G144=""),"",ROUND(F144*G144,2))</f>
      </c>
      <c r="I144" s="34"/>
    </row>
    <row r="145" spans="1:9" ht="12.75">
      <c r="A145" s="15">
        <f ca="1" t="shared" si="4"/>
      </c>
      <c r="B145" s="27"/>
      <c r="C145" s="40"/>
      <c r="D145" s="27"/>
      <c r="E145" s="28"/>
      <c r="F145" s="70"/>
      <c r="G145" s="70"/>
      <c r="H145" s="59">
        <f t="shared" si="5"/>
      </c>
      <c r="I145" s="34"/>
    </row>
    <row r="146" spans="1:9" ht="12.75">
      <c r="A146" s="15">
        <f ca="1" t="shared" si="4"/>
      </c>
      <c r="B146" s="27"/>
      <c r="C146" s="40"/>
      <c r="D146" s="27"/>
      <c r="E146" s="28"/>
      <c r="F146" s="70"/>
      <c r="G146" s="70"/>
      <c r="H146" s="59">
        <f t="shared" si="5"/>
      </c>
      <c r="I146" s="34"/>
    </row>
    <row r="147" spans="1:9" ht="12.75">
      <c r="A147" s="15">
        <f ca="1" t="shared" si="4"/>
      </c>
      <c r="B147" s="27"/>
      <c r="C147" s="40"/>
      <c r="D147" s="27"/>
      <c r="E147" s="28"/>
      <c r="F147" s="70"/>
      <c r="G147" s="70"/>
      <c r="H147" s="59">
        <f t="shared" si="5"/>
      </c>
      <c r="I147" s="34"/>
    </row>
    <row r="148" spans="1:9" ht="12.75">
      <c r="A148" s="15">
        <f ca="1" t="shared" si="4"/>
      </c>
      <c r="B148" s="27"/>
      <c r="C148" s="40"/>
      <c r="D148" s="27"/>
      <c r="E148" s="28"/>
      <c r="F148" s="70"/>
      <c r="G148" s="70"/>
      <c r="H148" s="59">
        <f t="shared" si="5"/>
      </c>
      <c r="I148" s="34"/>
    </row>
    <row r="149" spans="1:9" ht="12.75">
      <c r="A149" s="15">
        <f ca="1" t="shared" si="4"/>
      </c>
      <c r="B149" s="27"/>
      <c r="C149" s="40"/>
      <c r="D149" s="27"/>
      <c r="E149" s="28"/>
      <c r="F149" s="70"/>
      <c r="G149" s="70"/>
      <c r="H149" s="59">
        <f t="shared" si="5"/>
      </c>
      <c r="I149" s="34"/>
    </row>
    <row r="150" spans="1:9" ht="12.75">
      <c r="A150" s="15">
        <f ca="1" t="shared" si="4"/>
      </c>
      <c r="B150" s="27"/>
      <c r="C150" s="40"/>
      <c r="D150" s="27"/>
      <c r="E150" s="28"/>
      <c r="F150" s="70"/>
      <c r="G150" s="70"/>
      <c r="H150" s="59">
        <f t="shared" si="5"/>
      </c>
      <c r="I150" s="34"/>
    </row>
    <row r="151" spans="1:9" ht="12.75">
      <c r="A151" s="15">
        <f ca="1" t="shared" si="4"/>
      </c>
      <c r="B151" s="27"/>
      <c r="C151" s="40"/>
      <c r="D151" s="27"/>
      <c r="E151" s="28"/>
      <c r="F151" s="70"/>
      <c r="G151" s="70"/>
      <c r="H151" s="59">
        <f t="shared" si="5"/>
      </c>
      <c r="I151" s="34"/>
    </row>
    <row r="152" spans="1:9" ht="12.75">
      <c r="A152" s="15">
        <f ca="1" t="shared" si="4"/>
      </c>
      <c r="B152" s="27"/>
      <c r="C152" s="40"/>
      <c r="D152" s="27"/>
      <c r="E152" s="28"/>
      <c r="F152" s="70"/>
      <c r="G152" s="70"/>
      <c r="H152" s="59">
        <f t="shared" si="5"/>
      </c>
      <c r="I152" s="34"/>
    </row>
    <row r="153" spans="1:9" ht="12.75">
      <c r="A153" s="15">
        <f ca="1" t="shared" si="4"/>
      </c>
      <c r="B153" s="27"/>
      <c r="C153" s="40"/>
      <c r="D153" s="27"/>
      <c r="E153" s="28"/>
      <c r="F153" s="70"/>
      <c r="G153" s="70"/>
      <c r="H153" s="59">
        <f t="shared" si="5"/>
      </c>
      <c r="I153" s="34"/>
    </row>
    <row r="154" spans="1:9" ht="12.75">
      <c r="A154" s="15">
        <f ca="1" t="shared" si="4"/>
      </c>
      <c r="B154" s="27"/>
      <c r="C154" s="40"/>
      <c r="D154" s="27"/>
      <c r="E154" s="28"/>
      <c r="F154" s="70"/>
      <c r="G154" s="70"/>
      <c r="H154" s="59">
        <f t="shared" si="5"/>
      </c>
      <c r="I154" s="34"/>
    </row>
    <row r="155" spans="1:9" ht="12.75">
      <c r="A155" s="15">
        <f ca="1" t="shared" si="4"/>
      </c>
      <c r="B155" s="27"/>
      <c r="C155" s="40"/>
      <c r="D155" s="27"/>
      <c r="E155" s="28"/>
      <c r="F155" s="70"/>
      <c r="G155" s="70"/>
      <c r="H155" s="59">
        <f t="shared" si="5"/>
      </c>
      <c r="I155" s="34"/>
    </row>
    <row r="156" spans="1:9" ht="12.75">
      <c r="A156" s="15">
        <f ca="1" t="shared" si="4"/>
      </c>
      <c r="B156" s="27"/>
      <c r="C156" s="40"/>
      <c r="D156" s="27"/>
      <c r="E156" s="28"/>
      <c r="F156" s="70"/>
      <c r="G156" s="70"/>
      <c r="H156" s="59">
        <f t="shared" si="5"/>
      </c>
      <c r="I156" s="34"/>
    </row>
    <row r="157" spans="1:9" ht="12.75">
      <c r="A157" s="15">
        <f ca="1" t="shared" si="4"/>
      </c>
      <c r="B157" s="27"/>
      <c r="C157" s="40"/>
      <c r="D157" s="27"/>
      <c r="E157" s="28"/>
      <c r="F157" s="70"/>
      <c r="G157" s="70"/>
      <c r="H157" s="59">
        <f t="shared" si="5"/>
      </c>
      <c r="I157" s="34"/>
    </row>
    <row r="158" spans="1:9" ht="12.75">
      <c r="A158" s="15">
        <f ca="1" t="shared" si="4"/>
      </c>
      <c r="B158" s="27"/>
      <c r="C158" s="40"/>
      <c r="D158" s="27"/>
      <c r="E158" s="28"/>
      <c r="F158" s="70"/>
      <c r="G158" s="70"/>
      <c r="H158" s="59">
        <f t="shared" si="5"/>
      </c>
      <c r="I158" s="34"/>
    </row>
    <row r="159" spans="1:9" ht="12.75">
      <c r="A159" s="15">
        <f ca="1" t="shared" si="4"/>
      </c>
      <c r="B159" s="27"/>
      <c r="C159" s="40"/>
      <c r="D159" s="27"/>
      <c r="E159" s="28"/>
      <c r="F159" s="70"/>
      <c r="G159" s="70"/>
      <c r="H159" s="59">
        <f t="shared" si="5"/>
      </c>
      <c r="I159" s="34"/>
    </row>
    <row r="160" spans="1:9" ht="12.75">
      <c r="A160" s="15">
        <f ca="1" t="shared" si="4"/>
      </c>
      <c r="B160" s="27"/>
      <c r="C160" s="40"/>
      <c r="D160" s="27"/>
      <c r="E160" s="28"/>
      <c r="F160" s="70"/>
      <c r="G160" s="70"/>
      <c r="H160" s="59">
        <f t="shared" si="5"/>
      </c>
      <c r="I160" s="34"/>
    </row>
    <row r="161" spans="1:9" ht="12.75">
      <c r="A161" s="15">
        <f ca="1" t="shared" si="4"/>
      </c>
      <c r="B161" s="27"/>
      <c r="C161" s="40"/>
      <c r="D161" s="27"/>
      <c r="E161" s="28"/>
      <c r="F161" s="70"/>
      <c r="G161" s="70"/>
      <c r="H161" s="59">
        <f t="shared" si="5"/>
      </c>
      <c r="I161" s="34"/>
    </row>
    <row r="162" spans="1:9" ht="12.75">
      <c r="A162" s="15">
        <f ca="1" t="shared" si="4"/>
      </c>
      <c r="B162" s="27"/>
      <c r="C162" s="40"/>
      <c r="D162" s="27"/>
      <c r="E162" s="28"/>
      <c r="F162" s="70"/>
      <c r="G162" s="70"/>
      <c r="H162" s="59">
        <f t="shared" si="5"/>
      </c>
      <c r="I162" s="34"/>
    </row>
    <row r="163" spans="1:9" ht="12.75">
      <c r="A163" s="15">
        <f ca="1" t="shared" si="4"/>
      </c>
      <c r="B163" s="27"/>
      <c r="C163" s="40"/>
      <c r="D163" s="27"/>
      <c r="E163" s="28"/>
      <c r="F163" s="70"/>
      <c r="G163" s="70"/>
      <c r="H163" s="59">
        <f t="shared" si="5"/>
      </c>
      <c r="I163" s="34"/>
    </row>
    <row r="164" spans="1:9" ht="12.75">
      <c r="A164" s="15">
        <f ca="1" t="shared" si="4"/>
      </c>
      <c r="B164" s="27"/>
      <c r="C164" s="40"/>
      <c r="D164" s="27"/>
      <c r="E164" s="28"/>
      <c r="F164" s="70"/>
      <c r="G164" s="70"/>
      <c r="H164" s="59">
        <f t="shared" si="5"/>
      </c>
      <c r="I164" s="34"/>
    </row>
    <row r="165" spans="1:9" ht="12.75">
      <c r="A165" s="15">
        <f ca="1" t="shared" si="4"/>
      </c>
      <c r="B165" s="27"/>
      <c r="C165" s="40"/>
      <c r="D165" s="27"/>
      <c r="E165" s="28"/>
      <c r="F165" s="70"/>
      <c r="G165" s="70"/>
      <c r="H165" s="59">
        <f t="shared" si="5"/>
      </c>
      <c r="I165" s="34"/>
    </row>
    <row r="166" spans="1:9" ht="12.75">
      <c r="A166" s="15">
        <f ca="1" t="shared" si="4"/>
      </c>
      <c r="B166" s="27"/>
      <c r="C166" s="40"/>
      <c r="D166" s="27"/>
      <c r="E166" s="28"/>
      <c r="F166" s="70"/>
      <c r="G166" s="70"/>
      <c r="H166" s="59">
        <f t="shared" si="5"/>
      </c>
      <c r="I166" s="34"/>
    </row>
    <row r="167" spans="1:9" ht="12.75">
      <c r="A167" s="15">
        <f ca="1" t="shared" si="4"/>
      </c>
      <c r="B167" s="27"/>
      <c r="C167" s="40"/>
      <c r="D167" s="27"/>
      <c r="E167" s="28"/>
      <c r="F167" s="70"/>
      <c r="G167" s="70"/>
      <c r="H167" s="59">
        <f t="shared" si="5"/>
      </c>
      <c r="I167" s="34"/>
    </row>
    <row r="168" spans="1:9" ht="12.75">
      <c r="A168" s="15">
        <f ca="1" t="shared" si="4"/>
      </c>
      <c r="B168" s="27"/>
      <c r="C168" s="40"/>
      <c r="D168" s="27"/>
      <c r="E168" s="28"/>
      <c r="F168" s="70"/>
      <c r="G168" s="70"/>
      <c r="H168" s="59">
        <f t="shared" si="5"/>
      </c>
      <c r="I168" s="34"/>
    </row>
    <row r="169" spans="1:9" ht="12.75">
      <c r="A169" s="15">
        <f ca="1" t="shared" si="4"/>
      </c>
      <c r="B169" s="27"/>
      <c r="C169" s="40"/>
      <c r="D169" s="27"/>
      <c r="E169" s="28"/>
      <c r="F169" s="70"/>
      <c r="G169" s="70"/>
      <c r="H169" s="59">
        <f t="shared" si="5"/>
      </c>
      <c r="I169" s="34"/>
    </row>
    <row r="170" spans="1:9" ht="12.75">
      <c r="A170" s="15">
        <f ca="1" t="shared" si="4"/>
      </c>
      <c r="B170" s="27"/>
      <c r="C170" s="40"/>
      <c r="D170" s="27"/>
      <c r="E170" s="28"/>
      <c r="F170" s="70"/>
      <c r="G170" s="70"/>
      <c r="H170" s="59">
        <f t="shared" si="5"/>
      </c>
      <c r="I170" s="34"/>
    </row>
    <row r="171" spans="1:9" ht="12.75">
      <c r="A171" s="15">
        <f ca="1" t="shared" si="4"/>
      </c>
      <c r="B171" s="27"/>
      <c r="C171" s="40"/>
      <c r="D171" s="27"/>
      <c r="E171" s="28"/>
      <c r="F171" s="70"/>
      <c r="G171" s="70"/>
      <c r="H171" s="59">
        <f t="shared" si="5"/>
      </c>
      <c r="I171" s="34"/>
    </row>
    <row r="172" spans="1:9" ht="12.75">
      <c r="A172" s="15">
        <f ca="1" t="shared" si="4"/>
      </c>
      <c r="B172" s="27"/>
      <c r="C172" s="40"/>
      <c r="D172" s="27"/>
      <c r="E172" s="28"/>
      <c r="F172" s="70"/>
      <c r="G172" s="70"/>
      <c r="H172" s="59">
        <f t="shared" si="5"/>
      </c>
      <c r="I172" s="34"/>
    </row>
    <row r="173" spans="1:9" ht="12.75">
      <c r="A173" s="15">
        <f ca="1" t="shared" si="4"/>
      </c>
      <c r="B173" s="27"/>
      <c r="C173" s="40"/>
      <c r="D173" s="27"/>
      <c r="E173" s="28"/>
      <c r="F173" s="70"/>
      <c r="G173" s="70"/>
      <c r="H173" s="59">
        <f t="shared" si="5"/>
      </c>
      <c r="I173" s="34"/>
    </row>
    <row r="174" spans="1:9" ht="12.75">
      <c r="A174" s="15">
        <f ca="1" t="shared" si="4"/>
      </c>
      <c r="B174" s="27"/>
      <c r="C174" s="40"/>
      <c r="D174" s="27"/>
      <c r="E174" s="28"/>
      <c r="F174" s="70"/>
      <c r="G174" s="70"/>
      <c r="H174" s="59">
        <f t="shared" si="5"/>
      </c>
      <c r="I174" s="34"/>
    </row>
    <row r="175" spans="1:9" ht="12.75">
      <c r="A175" s="15">
        <f ca="1" t="shared" si="4"/>
      </c>
      <c r="B175" s="27"/>
      <c r="C175" s="40"/>
      <c r="D175" s="27"/>
      <c r="E175" s="28"/>
      <c r="F175" s="70"/>
      <c r="G175" s="70"/>
      <c r="H175" s="59">
        <f t="shared" si="5"/>
      </c>
      <c r="I175" s="34"/>
    </row>
    <row r="176" spans="1:9" ht="12.75">
      <c r="A176" s="15">
        <f ca="1" t="shared" si="4"/>
      </c>
      <c r="B176" s="27"/>
      <c r="C176" s="40"/>
      <c r="D176" s="27"/>
      <c r="E176" s="28"/>
      <c r="F176" s="70"/>
      <c r="G176" s="70"/>
      <c r="H176" s="59">
        <f t="shared" si="5"/>
      </c>
      <c r="I176" s="34"/>
    </row>
    <row r="177" spans="1:9" ht="12.75">
      <c r="A177" s="15">
        <f ca="1" t="shared" si="4"/>
      </c>
      <c r="B177" s="27"/>
      <c r="C177" s="40"/>
      <c r="D177" s="27"/>
      <c r="E177" s="28"/>
      <c r="F177" s="70"/>
      <c r="G177" s="70"/>
      <c r="H177" s="59">
        <f t="shared" si="5"/>
      </c>
      <c r="I177" s="34"/>
    </row>
    <row r="178" spans="1:9" ht="12.75">
      <c r="A178" s="15">
        <f ca="1" t="shared" si="4"/>
      </c>
      <c r="B178" s="27"/>
      <c r="C178" s="40"/>
      <c r="D178" s="27"/>
      <c r="E178" s="28"/>
      <c r="F178" s="70"/>
      <c r="G178" s="70"/>
      <c r="H178" s="59">
        <f t="shared" si="5"/>
      </c>
      <c r="I178" s="34"/>
    </row>
    <row r="179" spans="1:9" ht="12.75">
      <c r="A179" s="15">
        <f ca="1" t="shared" si="4"/>
      </c>
      <c r="B179" s="27"/>
      <c r="C179" s="40"/>
      <c r="D179" s="27"/>
      <c r="E179" s="28"/>
      <c r="F179" s="70"/>
      <c r="G179" s="70"/>
      <c r="H179" s="59">
        <f t="shared" si="5"/>
      </c>
      <c r="I179" s="34"/>
    </row>
    <row r="180" spans="1:9" ht="12.75">
      <c r="A180" s="15">
        <f ca="1" t="shared" si="4"/>
      </c>
      <c r="B180" s="27"/>
      <c r="C180" s="40"/>
      <c r="D180" s="27"/>
      <c r="E180" s="28"/>
      <c r="F180" s="70"/>
      <c r="G180" s="70"/>
      <c r="H180" s="59">
        <f t="shared" si="5"/>
      </c>
      <c r="I180" s="34"/>
    </row>
    <row r="181" spans="1:9" ht="12.75">
      <c r="A181" s="15">
        <f ca="1" t="shared" si="4"/>
      </c>
      <c r="B181" s="27"/>
      <c r="C181" s="40"/>
      <c r="D181" s="27"/>
      <c r="E181" s="28"/>
      <c r="F181" s="70"/>
      <c r="G181" s="70"/>
      <c r="H181" s="59">
        <f t="shared" si="5"/>
      </c>
      <c r="I181" s="34"/>
    </row>
    <row r="182" spans="1:9" ht="12.75">
      <c r="A182" s="15">
        <f ca="1" t="shared" si="4"/>
      </c>
      <c r="B182" s="27"/>
      <c r="C182" s="40"/>
      <c r="D182" s="27"/>
      <c r="E182" s="28"/>
      <c r="F182" s="70"/>
      <c r="G182" s="70"/>
      <c r="H182" s="59">
        <f t="shared" si="5"/>
      </c>
      <c r="I182" s="34"/>
    </row>
    <row r="183" spans="1:9" ht="12.75">
      <c r="A183" s="15">
        <f ca="1" t="shared" si="4"/>
      </c>
      <c r="B183" s="27"/>
      <c r="C183" s="40"/>
      <c r="D183" s="27"/>
      <c r="E183" s="28"/>
      <c r="F183" s="70"/>
      <c r="G183" s="70"/>
      <c r="H183" s="59">
        <f t="shared" si="5"/>
      </c>
      <c r="I183" s="34"/>
    </row>
    <row r="184" spans="1:9" ht="12.75">
      <c r="A184" s="15">
        <f ca="1" t="shared" si="4"/>
      </c>
      <c r="B184" s="27"/>
      <c r="C184" s="40"/>
      <c r="D184" s="27"/>
      <c r="E184" s="28"/>
      <c r="F184" s="70"/>
      <c r="G184" s="70"/>
      <c r="H184" s="59">
        <f t="shared" si="5"/>
      </c>
      <c r="I184" s="34"/>
    </row>
    <row r="185" spans="1:9" ht="12.75">
      <c r="A185" s="15">
        <f ca="1" t="shared" si="4"/>
      </c>
      <c r="B185" s="27"/>
      <c r="C185" s="40"/>
      <c r="D185" s="27"/>
      <c r="E185" s="28"/>
      <c r="F185" s="70"/>
      <c r="G185" s="70"/>
      <c r="H185" s="59">
        <f t="shared" si="5"/>
      </c>
      <c r="I185" s="34"/>
    </row>
    <row r="186" spans="1:9" ht="12.75">
      <c r="A186" s="15">
        <f ca="1" t="shared" si="4"/>
      </c>
      <c r="B186" s="27"/>
      <c r="C186" s="40"/>
      <c r="D186" s="27"/>
      <c r="E186" s="28"/>
      <c r="F186" s="70"/>
      <c r="G186" s="70"/>
      <c r="H186" s="59">
        <f t="shared" si="5"/>
      </c>
      <c r="I186" s="34"/>
    </row>
    <row r="187" spans="1:9" ht="12.75">
      <c r="A187" s="15">
        <f ca="1" t="shared" si="4"/>
      </c>
      <c r="B187" s="27"/>
      <c r="C187" s="40"/>
      <c r="D187" s="27"/>
      <c r="E187" s="28"/>
      <c r="F187" s="70"/>
      <c r="G187" s="70"/>
      <c r="H187" s="59">
        <f t="shared" si="5"/>
      </c>
      <c r="I187" s="34"/>
    </row>
    <row r="188" spans="1:9" ht="12.75">
      <c r="A188" s="15">
        <f ca="1" t="shared" si="4"/>
      </c>
      <c r="B188" s="27"/>
      <c r="C188" s="40"/>
      <c r="D188" s="27"/>
      <c r="E188" s="28"/>
      <c r="F188" s="70"/>
      <c r="G188" s="70"/>
      <c r="H188" s="59">
        <f t="shared" si="5"/>
      </c>
      <c r="I188" s="34"/>
    </row>
    <row r="189" spans="1:9" ht="12.75">
      <c r="A189" s="15">
        <f ca="1" t="shared" si="4"/>
      </c>
      <c r="B189" s="27"/>
      <c r="C189" s="40"/>
      <c r="D189" s="27"/>
      <c r="E189" s="28"/>
      <c r="F189" s="70"/>
      <c r="G189" s="70"/>
      <c r="H189" s="59">
        <f t="shared" si="5"/>
      </c>
      <c r="I189" s="34"/>
    </row>
    <row r="190" spans="1:9" ht="12.75">
      <c r="A190" s="15">
        <f ca="1" t="shared" si="4"/>
      </c>
      <c r="B190" s="27"/>
      <c r="C190" s="40"/>
      <c r="D190" s="27"/>
      <c r="E190" s="28"/>
      <c r="F190" s="70"/>
      <c r="G190" s="70"/>
      <c r="H190" s="59">
        <f t="shared" si="5"/>
      </c>
      <c r="I190" s="34"/>
    </row>
    <row r="191" spans="1:9" ht="12.75">
      <c r="A191" s="15">
        <f ca="1" t="shared" si="4"/>
      </c>
      <c r="B191" s="27"/>
      <c r="C191" s="40"/>
      <c r="D191" s="27"/>
      <c r="E191" s="28"/>
      <c r="F191" s="70"/>
      <c r="G191" s="70"/>
      <c r="H191" s="59">
        <f t="shared" si="5"/>
      </c>
      <c r="I191" s="34"/>
    </row>
    <row r="192" spans="1:9" ht="12.75">
      <c r="A192" s="15">
        <f ca="1" t="shared" si="4"/>
      </c>
      <c r="B192" s="27"/>
      <c r="C192" s="40"/>
      <c r="D192" s="27"/>
      <c r="E192" s="28"/>
      <c r="F192" s="70"/>
      <c r="G192" s="70"/>
      <c r="H192" s="59">
        <f t="shared" si="5"/>
      </c>
      <c r="I192" s="34"/>
    </row>
    <row r="193" spans="1:9" ht="12.75">
      <c r="A193" s="15">
        <f ca="1" t="shared" si="4"/>
      </c>
      <c r="B193" s="27"/>
      <c r="C193" s="40"/>
      <c r="D193" s="27"/>
      <c r="E193" s="28"/>
      <c r="F193" s="70"/>
      <c r="G193" s="70"/>
      <c r="H193" s="59">
        <f t="shared" si="5"/>
      </c>
      <c r="I193" s="34"/>
    </row>
    <row r="194" spans="1:9" ht="12.75">
      <c r="A194" s="15">
        <f ca="1" t="shared" si="4"/>
      </c>
      <c r="B194" s="27"/>
      <c r="C194" s="40"/>
      <c r="D194" s="27"/>
      <c r="E194" s="28"/>
      <c r="F194" s="70"/>
      <c r="G194" s="70"/>
      <c r="H194" s="59">
        <f t="shared" si="5"/>
      </c>
      <c r="I194" s="34"/>
    </row>
    <row r="195" spans="1:9" ht="12.75">
      <c r="A195" s="15">
        <f ca="1" t="shared" si="4"/>
      </c>
      <c r="B195" s="27"/>
      <c r="C195" s="40"/>
      <c r="D195" s="27"/>
      <c r="E195" s="28"/>
      <c r="F195" s="70"/>
      <c r="G195" s="70"/>
      <c r="H195" s="59">
        <f t="shared" si="5"/>
      </c>
      <c r="I195" s="34"/>
    </row>
    <row r="196" spans="1:9" ht="12.75">
      <c r="A196" s="15">
        <f ca="1" t="shared" si="4"/>
      </c>
      <c r="B196" s="27"/>
      <c r="C196" s="40"/>
      <c r="D196" s="27"/>
      <c r="E196" s="28"/>
      <c r="F196" s="70"/>
      <c r="G196" s="70"/>
      <c r="H196" s="59">
        <f t="shared" si="5"/>
      </c>
      <c r="I196" s="34"/>
    </row>
    <row r="197" spans="1:9" ht="12.75">
      <c r="A197" s="15">
        <f ca="1" t="shared" si="4"/>
      </c>
      <c r="B197" s="27"/>
      <c r="C197" s="40"/>
      <c r="D197" s="27"/>
      <c r="E197" s="28"/>
      <c r="F197" s="70"/>
      <c r="G197" s="70"/>
      <c r="H197" s="59">
        <f t="shared" si="5"/>
      </c>
      <c r="I197" s="34"/>
    </row>
    <row r="198" spans="1:9" ht="12.75">
      <c r="A198" s="15">
        <f ca="1" t="shared" si="4"/>
      </c>
      <c r="B198" s="27"/>
      <c r="C198" s="40"/>
      <c r="D198" s="27"/>
      <c r="E198" s="28"/>
      <c r="F198" s="70"/>
      <c r="G198" s="70"/>
      <c r="H198" s="59">
        <f t="shared" si="5"/>
      </c>
      <c r="I198" s="34"/>
    </row>
  </sheetData>
  <sheetProtection password="E11F" sheet="1"/>
  <mergeCells count="2">
    <mergeCell ref="A1:I1"/>
    <mergeCell ref="D6:G6"/>
  </mergeCells>
  <conditionalFormatting sqref="I28:I32 I34:I37 I39:I43 I24:I26 I45:I198 B24:C198 E24:E198">
    <cfRule type="cellIs" priority="6" dxfId="3" operator="notEqual" stopIfTrue="1">
      <formula>""</formula>
    </cfRule>
  </conditionalFormatting>
  <conditionalFormatting sqref="B16:C23 E16:E23 D16:D198 F16:G198 B15:G15">
    <cfRule type="cellIs" priority="5" dxfId="3" operator="notEqual" stopIfTrue="1">
      <formula>""</formula>
    </cfRule>
  </conditionalFormatting>
  <conditionalFormatting sqref="I15:I23">
    <cfRule type="cellIs" priority="4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0" customWidth="1"/>
    <col min="2" max="2" width="23.421875" style="0" customWidth="1"/>
    <col min="3" max="5" width="11.421875" style="0" customWidth="1"/>
    <col min="6" max="6" width="45.28125" style="0" bestFit="1" customWidth="1"/>
    <col min="7" max="7" width="49.28125" style="0" bestFit="1" customWidth="1"/>
  </cols>
  <sheetData>
    <row r="1" spans="1:2" ht="15.75">
      <c r="A1" s="30" t="s">
        <v>209</v>
      </c>
      <c r="B1" s="30" t="s">
        <v>0</v>
      </c>
    </row>
    <row r="2" spans="1:2" ht="15.75">
      <c r="A2" s="31"/>
      <c r="B2" s="31"/>
    </row>
    <row r="3" spans="1:2" ht="12.75">
      <c r="A3" s="32" t="s">
        <v>7</v>
      </c>
      <c r="B3" s="32" t="s">
        <v>2</v>
      </c>
    </row>
    <row r="4" spans="1:2" ht="12.75">
      <c r="A4" s="33" t="s">
        <v>1</v>
      </c>
      <c r="B4" s="33" t="s">
        <v>16</v>
      </c>
    </row>
    <row r="5" spans="1:7" ht="15">
      <c r="A5" s="33" t="s">
        <v>4</v>
      </c>
      <c r="B5" s="33" t="s">
        <v>193</v>
      </c>
      <c r="F5" s="26" t="s">
        <v>3</v>
      </c>
      <c r="G5" t="s">
        <v>23</v>
      </c>
    </row>
    <row r="6" spans="1:7" ht="15">
      <c r="A6" s="33" t="s">
        <v>10</v>
      </c>
      <c r="B6" s="33" t="s">
        <v>75</v>
      </c>
      <c r="F6" s="26" t="s">
        <v>6</v>
      </c>
      <c r="G6" t="s">
        <v>26</v>
      </c>
    </row>
    <row r="7" spans="1:7" ht="15">
      <c r="A7" s="33" t="s">
        <v>12</v>
      </c>
      <c r="B7" s="33" t="s">
        <v>8</v>
      </c>
      <c r="F7" s="26" t="s">
        <v>9</v>
      </c>
      <c r="G7" t="s">
        <v>29</v>
      </c>
    </row>
    <row r="8" spans="1:7" ht="15">
      <c r="A8" s="33" t="s">
        <v>15</v>
      </c>
      <c r="B8" s="33" t="s">
        <v>5</v>
      </c>
      <c r="F8" s="26" t="s">
        <v>11</v>
      </c>
      <c r="G8" t="s">
        <v>32</v>
      </c>
    </row>
    <row r="9" spans="1:7" ht="15">
      <c r="A9" s="33" t="s">
        <v>17</v>
      </c>
      <c r="B9" s="33" t="s">
        <v>115</v>
      </c>
      <c r="F9" s="26" t="s">
        <v>14</v>
      </c>
      <c r="G9" t="s">
        <v>35</v>
      </c>
    </row>
    <row r="10" spans="1:2" ht="12.75">
      <c r="A10" s="33" t="s">
        <v>19</v>
      </c>
      <c r="B10" s="33" t="s">
        <v>18</v>
      </c>
    </row>
    <row r="11" spans="1:2" ht="12.75">
      <c r="A11" s="33" t="s">
        <v>21</v>
      </c>
      <c r="B11" s="33" t="s">
        <v>20</v>
      </c>
    </row>
    <row r="12" spans="1:2" ht="12.75">
      <c r="A12" s="33" t="s">
        <v>24</v>
      </c>
      <c r="B12" s="33" t="s">
        <v>31</v>
      </c>
    </row>
    <row r="13" spans="1:2" ht="12.75">
      <c r="A13" s="33" t="s">
        <v>27</v>
      </c>
      <c r="B13" s="33" t="s">
        <v>25</v>
      </c>
    </row>
    <row r="14" spans="1:2" ht="12.75">
      <c r="A14" s="33" t="s">
        <v>30</v>
      </c>
      <c r="B14" s="33" t="s">
        <v>28</v>
      </c>
    </row>
    <row r="15" spans="1:2" ht="12.75">
      <c r="A15" s="33" t="s">
        <v>33</v>
      </c>
      <c r="B15" s="33" t="s">
        <v>34</v>
      </c>
    </row>
    <row r="16" spans="1:2" ht="12.75">
      <c r="A16" s="33" t="s">
        <v>36</v>
      </c>
      <c r="B16" s="33" t="s">
        <v>127</v>
      </c>
    </row>
    <row r="17" spans="1:2" ht="12.75">
      <c r="A17" s="33" t="s">
        <v>218</v>
      </c>
      <c r="B17" s="33" t="s">
        <v>54</v>
      </c>
    </row>
    <row r="18" spans="1:2" ht="12.75">
      <c r="A18" s="33" t="s">
        <v>38</v>
      </c>
      <c r="B18" s="33" t="s">
        <v>113</v>
      </c>
    </row>
    <row r="19" spans="1:2" ht="12.75">
      <c r="A19" s="33" t="s">
        <v>41</v>
      </c>
      <c r="B19" s="33" t="s">
        <v>89</v>
      </c>
    </row>
    <row r="20" spans="1:2" ht="12.75">
      <c r="A20" s="33" t="s">
        <v>210</v>
      </c>
      <c r="B20" s="33" t="s">
        <v>211</v>
      </c>
    </row>
    <row r="21" spans="1:2" ht="12.75">
      <c r="A21" s="33" t="s">
        <v>44</v>
      </c>
      <c r="B21" s="33" t="s">
        <v>201</v>
      </c>
    </row>
    <row r="22" spans="1:2" ht="12.75">
      <c r="A22" s="33" t="s">
        <v>46</v>
      </c>
      <c r="B22" s="33" t="s">
        <v>64</v>
      </c>
    </row>
    <row r="23" spans="1:2" ht="12.75">
      <c r="A23" s="33" t="s">
        <v>48</v>
      </c>
      <c r="B23" s="33" t="s">
        <v>39</v>
      </c>
    </row>
    <row r="24" spans="1:2" ht="12.75">
      <c r="A24" s="33" t="s">
        <v>50</v>
      </c>
      <c r="B24" s="33" t="s">
        <v>50</v>
      </c>
    </row>
    <row r="25" spans="1:2" ht="12.75">
      <c r="A25" s="33" t="s">
        <v>52</v>
      </c>
      <c r="B25" s="33" t="s">
        <v>69</v>
      </c>
    </row>
    <row r="26" spans="1:2" ht="12.75">
      <c r="A26" s="33" t="s">
        <v>53</v>
      </c>
      <c r="B26" s="33" t="s">
        <v>71</v>
      </c>
    </row>
    <row r="27" spans="1:2" ht="12.75">
      <c r="A27" s="33" t="s">
        <v>219</v>
      </c>
      <c r="B27" s="33" t="s">
        <v>220</v>
      </c>
    </row>
    <row r="28" spans="1:2" ht="12.75">
      <c r="A28" s="33" t="s">
        <v>55</v>
      </c>
      <c r="B28" s="33" t="s">
        <v>195</v>
      </c>
    </row>
    <row r="29" spans="1:2" ht="12.75">
      <c r="A29" s="33" t="s">
        <v>56</v>
      </c>
      <c r="B29" s="33" t="s">
        <v>13</v>
      </c>
    </row>
    <row r="30" spans="1:2" ht="12.75">
      <c r="A30" s="33" t="s">
        <v>58</v>
      </c>
      <c r="B30" s="33" t="s">
        <v>147</v>
      </c>
    </row>
    <row r="31" spans="1:2" ht="12.75">
      <c r="A31" s="33" t="s">
        <v>60</v>
      </c>
      <c r="B31" s="33" t="s">
        <v>232</v>
      </c>
    </row>
    <row r="32" spans="1:2" ht="12.75">
      <c r="A32" s="33" t="s">
        <v>212</v>
      </c>
      <c r="B32" s="33" t="s">
        <v>213</v>
      </c>
    </row>
    <row r="33" spans="1:2" ht="12.75">
      <c r="A33" s="33" t="s">
        <v>63</v>
      </c>
      <c r="B33" s="33" t="s">
        <v>51</v>
      </c>
    </row>
    <row r="34" spans="1:2" ht="12.75">
      <c r="A34" s="33" t="s">
        <v>65</v>
      </c>
      <c r="B34" s="33" t="s">
        <v>42</v>
      </c>
    </row>
    <row r="35" spans="1:2" ht="12.75">
      <c r="A35" s="33" t="s">
        <v>67</v>
      </c>
      <c r="B35" s="33" t="s">
        <v>43</v>
      </c>
    </row>
    <row r="36" spans="1:2" ht="12.75">
      <c r="A36" s="33" t="s">
        <v>68</v>
      </c>
      <c r="B36" s="33" t="s">
        <v>47</v>
      </c>
    </row>
    <row r="37" spans="1:2" ht="12.75">
      <c r="A37" s="33" t="s">
        <v>70</v>
      </c>
      <c r="B37" s="33" t="s">
        <v>49</v>
      </c>
    </row>
    <row r="38" spans="1:2" ht="12.75">
      <c r="A38" s="33" t="s">
        <v>72</v>
      </c>
      <c r="B38" s="33" t="s">
        <v>37</v>
      </c>
    </row>
    <row r="39" spans="1:2" ht="12.75">
      <c r="A39" s="33" t="s">
        <v>214</v>
      </c>
      <c r="B39" s="33" t="s">
        <v>215</v>
      </c>
    </row>
    <row r="40" spans="1:2" ht="12.75">
      <c r="A40" s="33" t="s">
        <v>216</v>
      </c>
      <c r="B40" s="33" t="s">
        <v>217</v>
      </c>
    </row>
    <row r="41" spans="1:2" ht="12.75">
      <c r="A41" s="33" t="s">
        <v>76</v>
      </c>
      <c r="B41" s="33" t="s">
        <v>82</v>
      </c>
    </row>
    <row r="42" spans="1:2" ht="12.75">
      <c r="A42" s="33" t="s">
        <v>78</v>
      </c>
      <c r="B42" s="33" t="s">
        <v>77</v>
      </c>
    </row>
    <row r="43" spans="1:2" ht="12.75">
      <c r="A43" s="33" t="s">
        <v>80</v>
      </c>
      <c r="B43" s="33" t="s">
        <v>80</v>
      </c>
    </row>
    <row r="44" spans="1:2" ht="12.75">
      <c r="A44" s="33" t="s">
        <v>81</v>
      </c>
      <c r="B44" s="33" t="s">
        <v>74</v>
      </c>
    </row>
    <row r="45" spans="1:2" ht="12.75">
      <c r="A45" s="33" t="s">
        <v>83</v>
      </c>
      <c r="B45" s="33" t="s">
        <v>84</v>
      </c>
    </row>
    <row r="46" spans="1:2" ht="12.75">
      <c r="A46" s="33" t="s">
        <v>85</v>
      </c>
      <c r="B46" s="33" t="s">
        <v>79</v>
      </c>
    </row>
    <row r="47" spans="1:2" ht="12.75">
      <c r="A47" s="33" t="s">
        <v>87</v>
      </c>
      <c r="B47" s="33" t="s">
        <v>86</v>
      </c>
    </row>
    <row r="48" spans="1:2" ht="12.75">
      <c r="A48" s="33" t="s">
        <v>224</v>
      </c>
      <c r="B48" s="33" t="s">
        <v>88</v>
      </c>
    </row>
    <row r="49" spans="1:2" ht="12.75">
      <c r="A49" s="33" t="s">
        <v>222</v>
      </c>
      <c r="B49" s="33" t="s">
        <v>223</v>
      </c>
    </row>
    <row r="50" spans="1:2" ht="12.75">
      <c r="A50" s="33" t="s">
        <v>90</v>
      </c>
      <c r="B50" s="33" t="s">
        <v>91</v>
      </c>
    </row>
    <row r="51" spans="1:2" ht="12.75">
      <c r="A51" s="33" t="s">
        <v>92</v>
      </c>
      <c r="B51" s="33" t="s">
        <v>93</v>
      </c>
    </row>
    <row r="52" spans="1:2" ht="12.75">
      <c r="A52" s="33" t="s">
        <v>94</v>
      </c>
      <c r="B52" s="33" t="s">
        <v>97</v>
      </c>
    </row>
    <row r="53" spans="1:2" ht="12.75">
      <c r="A53" s="33" t="s">
        <v>96</v>
      </c>
      <c r="B53" s="33" t="s">
        <v>95</v>
      </c>
    </row>
    <row r="54" spans="1:2" ht="12.75">
      <c r="A54" s="33" t="s">
        <v>98</v>
      </c>
      <c r="B54" s="33" t="s">
        <v>101</v>
      </c>
    </row>
    <row r="55" spans="1:2" ht="12.75">
      <c r="A55" s="33" t="s">
        <v>100</v>
      </c>
      <c r="B55" s="33" t="s">
        <v>103</v>
      </c>
    </row>
    <row r="56" spans="1:2" ht="12.75">
      <c r="A56" s="33" t="s">
        <v>102</v>
      </c>
      <c r="B56" s="33" t="s">
        <v>141</v>
      </c>
    </row>
    <row r="57" spans="1:2" ht="12.75">
      <c r="A57" s="33" t="s">
        <v>104</v>
      </c>
      <c r="B57" s="33" t="s">
        <v>160</v>
      </c>
    </row>
    <row r="58" spans="1:2" ht="12.75">
      <c r="A58" s="33" t="s">
        <v>106</v>
      </c>
      <c r="B58" s="33" t="s">
        <v>105</v>
      </c>
    </row>
    <row r="59" spans="1:2" ht="12.75">
      <c r="A59" s="33" t="s">
        <v>108</v>
      </c>
      <c r="B59" s="33" t="s">
        <v>107</v>
      </c>
    </row>
    <row r="60" spans="1:2" ht="12.75">
      <c r="A60" s="33" t="s">
        <v>110</v>
      </c>
      <c r="B60" s="33" t="s">
        <v>109</v>
      </c>
    </row>
    <row r="61" spans="1:2" ht="12.75">
      <c r="A61" s="33" t="s">
        <v>112</v>
      </c>
      <c r="B61" s="33" t="s">
        <v>59</v>
      </c>
    </row>
    <row r="62" spans="1:2" ht="12.75">
      <c r="A62" s="33" t="s">
        <v>114</v>
      </c>
      <c r="B62" s="33" t="s">
        <v>205</v>
      </c>
    </row>
    <row r="63" spans="1:2" ht="12.75">
      <c r="A63" s="33" t="s">
        <v>116</v>
      </c>
      <c r="B63" s="33" t="s">
        <v>192</v>
      </c>
    </row>
    <row r="64" spans="1:2" ht="12.75">
      <c r="A64" s="33" t="s">
        <v>118</v>
      </c>
      <c r="B64" s="33" t="s">
        <v>119</v>
      </c>
    </row>
    <row r="65" spans="1:2" ht="12.75">
      <c r="A65" s="33" t="s">
        <v>120</v>
      </c>
      <c r="B65" s="33" t="s">
        <v>121</v>
      </c>
    </row>
    <row r="66" spans="1:2" ht="12.75">
      <c r="A66" s="33" t="s">
        <v>122</v>
      </c>
      <c r="B66" s="33" t="s">
        <v>61</v>
      </c>
    </row>
    <row r="67" spans="1:2" ht="12.75">
      <c r="A67" s="33" t="s">
        <v>124</v>
      </c>
      <c r="B67" s="33" t="s">
        <v>188</v>
      </c>
    </row>
    <row r="68" spans="1:2" ht="12.75">
      <c r="A68" s="33" t="s">
        <v>126</v>
      </c>
      <c r="B68" s="33" t="s">
        <v>190</v>
      </c>
    </row>
    <row r="69" spans="1:2" ht="12.75">
      <c r="A69" s="33" t="s">
        <v>123</v>
      </c>
      <c r="B69" s="33" t="s">
        <v>123</v>
      </c>
    </row>
    <row r="70" spans="1:2" ht="12.75">
      <c r="A70" s="33" t="s">
        <v>129</v>
      </c>
      <c r="B70" s="33" t="s">
        <v>128</v>
      </c>
    </row>
    <row r="71" spans="1:2" ht="12.75">
      <c r="A71" s="33" t="s">
        <v>131</v>
      </c>
      <c r="B71" s="33" t="s">
        <v>22</v>
      </c>
    </row>
    <row r="72" spans="1:2" ht="12.75">
      <c r="A72" s="33" t="s">
        <v>133</v>
      </c>
      <c r="B72" s="33" t="s">
        <v>130</v>
      </c>
    </row>
    <row r="73" spans="1:2" ht="12.75">
      <c r="A73" s="33" t="s">
        <v>135</v>
      </c>
      <c r="B73" s="33" t="s">
        <v>132</v>
      </c>
    </row>
    <row r="74" spans="1:2" ht="12.75">
      <c r="A74" s="33" t="s">
        <v>136</v>
      </c>
      <c r="B74" s="33" t="s">
        <v>225</v>
      </c>
    </row>
    <row r="75" spans="1:2" ht="12.75">
      <c r="A75" s="33" t="s">
        <v>138</v>
      </c>
      <c r="B75" s="33" t="s">
        <v>134</v>
      </c>
    </row>
    <row r="76" spans="1:2" ht="12.75">
      <c r="A76" s="33" t="s">
        <v>140</v>
      </c>
      <c r="B76" s="33" t="s">
        <v>139</v>
      </c>
    </row>
    <row r="77" spans="1:2" ht="12.75">
      <c r="A77" s="33" t="s">
        <v>142</v>
      </c>
      <c r="B77" s="33" t="s">
        <v>137</v>
      </c>
    </row>
    <row r="78" spans="1:2" ht="12.75">
      <c r="A78" s="33" t="s">
        <v>144</v>
      </c>
      <c r="B78" s="33" t="s">
        <v>143</v>
      </c>
    </row>
    <row r="79" spans="1:2" ht="12.75">
      <c r="A79" s="33" t="s">
        <v>146</v>
      </c>
      <c r="B79" s="33" t="s">
        <v>145</v>
      </c>
    </row>
    <row r="80" spans="1:2" ht="12.75">
      <c r="A80" s="33" t="s">
        <v>148</v>
      </c>
      <c r="B80" s="33" t="s">
        <v>40</v>
      </c>
    </row>
    <row r="81" spans="1:2" ht="12.75">
      <c r="A81" s="33" t="s">
        <v>149</v>
      </c>
      <c r="B81" s="33" t="s">
        <v>156</v>
      </c>
    </row>
    <row r="82" spans="1:2" ht="12.75">
      <c r="A82" s="33" t="s">
        <v>150</v>
      </c>
      <c r="B82" s="33" t="s">
        <v>158</v>
      </c>
    </row>
    <row r="83" spans="1:2" ht="12.75">
      <c r="A83" s="33" t="s">
        <v>151</v>
      </c>
      <c r="B83" s="33" t="s">
        <v>168</v>
      </c>
    </row>
    <row r="84" spans="1:2" ht="12.75">
      <c r="A84" s="33" t="s">
        <v>152</v>
      </c>
      <c r="B84" s="33" t="s">
        <v>170</v>
      </c>
    </row>
    <row r="85" spans="1:2" ht="12.75">
      <c r="A85" s="33" t="s">
        <v>153</v>
      </c>
      <c r="B85" s="33" t="s">
        <v>163</v>
      </c>
    </row>
    <row r="86" spans="1:2" ht="12.75">
      <c r="A86" s="33" t="s">
        <v>154</v>
      </c>
      <c r="B86" s="33" t="s">
        <v>166</v>
      </c>
    </row>
    <row r="87" spans="1:2" ht="12.75">
      <c r="A87" s="33" t="s">
        <v>155</v>
      </c>
      <c r="B87" s="33" t="s">
        <v>226</v>
      </c>
    </row>
    <row r="88" spans="1:2" ht="12.75">
      <c r="A88" s="33" t="s">
        <v>157</v>
      </c>
      <c r="B88" s="33" t="s">
        <v>227</v>
      </c>
    </row>
    <row r="89" spans="1:2" ht="12.75">
      <c r="A89" s="33" t="s">
        <v>159</v>
      </c>
      <c r="B89" s="33" t="s">
        <v>228</v>
      </c>
    </row>
    <row r="90" spans="1:2" ht="12.75">
      <c r="A90" s="33" t="s">
        <v>161</v>
      </c>
      <c r="B90" s="33" t="s">
        <v>230</v>
      </c>
    </row>
    <row r="91" spans="1:2" ht="12.75">
      <c r="A91" s="33" t="s">
        <v>162</v>
      </c>
      <c r="B91" s="33" t="s">
        <v>229</v>
      </c>
    </row>
    <row r="92" spans="1:2" ht="12.75">
      <c r="A92" s="33" t="s">
        <v>164</v>
      </c>
      <c r="B92" s="33" t="s">
        <v>231</v>
      </c>
    </row>
    <row r="93" spans="1:2" ht="12.75">
      <c r="A93" s="33" t="s">
        <v>165</v>
      </c>
      <c r="B93" s="33" t="s">
        <v>117</v>
      </c>
    </row>
    <row r="94" spans="1:2" ht="12.75">
      <c r="A94" s="33" t="s">
        <v>167</v>
      </c>
      <c r="B94" s="33" t="s">
        <v>208</v>
      </c>
    </row>
    <row r="95" spans="1:2" ht="12.75">
      <c r="A95" s="33" t="s">
        <v>169</v>
      </c>
      <c r="B95" s="33" t="s">
        <v>172</v>
      </c>
    </row>
    <row r="96" spans="1:2" ht="12.75">
      <c r="A96" s="33" t="s">
        <v>171</v>
      </c>
      <c r="B96" s="33" t="s">
        <v>185</v>
      </c>
    </row>
    <row r="97" spans="1:2" ht="12.75">
      <c r="A97" s="33" t="s">
        <v>173</v>
      </c>
      <c r="B97" s="33" t="s">
        <v>174</v>
      </c>
    </row>
    <row r="98" spans="1:2" ht="12.75">
      <c r="A98" s="33" t="s">
        <v>175</v>
      </c>
      <c r="B98" s="33" t="s">
        <v>176</v>
      </c>
    </row>
    <row r="99" spans="1:2" ht="12.75">
      <c r="A99" s="33" t="s">
        <v>177</v>
      </c>
      <c r="B99" s="33" t="s">
        <v>181</v>
      </c>
    </row>
    <row r="100" spans="1:2" ht="12.75">
      <c r="A100" s="33" t="s">
        <v>239</v>
      </c>
      <c r="B100" s="33" t="s">
        <v>182</v>
      </c>
    </row>
    <row r="101" spans="1:2" ht="12.75">
      <c r="A101" s="33" t="s">
        <v>178</v>
      </c>
      <c r="B101" s="33" t="s">
        <v>179</v>
      </c>
    </row>
    <row r="102" spans="1:2" ht="12.75">
      <c r="A102" s="33" t="s">
        <v>180</v>
      </c>
      <c r="B102" s="33" t="s">
        <v>57</v>
      </c>
    </row>
    <row r="103" spans="1:2" ht="12.75">
      <c r="A103" s="33" t="s">
        <v>237</v>
      </c>
      <c r="B103" s="33" t="s">
        <v>238</v>
      </c>
    </row>
    <row r="104" spans="1:2" ht="12.75">
      <c r="A104" s="33" t="s">
        <v>183</v>
      </c>
      <c r="B104" s="33" t="s">
        <v>240</v>
      </c>
    </row>
    <row r="105" spans="1:2" ht="12.75">
      <c r="A105" s="33" t="s">
        <v>184</v>
      </c>
      <c r="B105" s="33" t="s">
        <v>45</v>
      </c>
    </row>
    <row r="106" spans="1:2" ht="12.75">
      <c r="A106" s="33" t="s">
        <v>235</v>
      </c>
      <c r="B106" s="33" t="s">
        <v>236</v>
      </c>
    </row>
    <row r="107" spans="1:2" ht="12.75">
      <c r="A107" s="33" t="s">
        <v>186</v>
      </c>
      <c r="B107" s="33" t="s">
        <v>187</v>
      </c>
    </row>
    <row r="108" spans="1:2" ht="12.75">
      <c r="A108" s="33" t="s">
        <v>189</v>
      </c>
      <c r="B108" s="33" t="s">
        <v>199</v>
      </c>
    </row>
    <row r="109" spans="1:2" ht="12.75">
      <c r="A109" s="33" t="s">
        <v>191</v>
      </c>
      <c r="B109" s="33" t="s">
        <v>207</v>
      </c>
    </row>
    <row r="110" spans="1:2" ht="12.75">
      <c r="A110" s="33" t="s">
        <v>221</v>
      </c>
      <c r="B110" s="33" t="s">
        <v>66</v>
      </c>
    </row>
    <row r="111" spans="1:2" ht="12.75">
      <c r="A111" s="33" t="s">
        <v>194</v>
      </c>
      <c r="B111" s="33" t="s">
        <v>197</v>
      </c>
    </row>
    <row r="112" spans="1:2" ht="12.75">
      <c r="A112" s="33" t="s">
        <v>196</v>
      </c>
      <c r="B112" s="33" t="s">
        <v>62</v>
      </c>
    </row>
    <row r="113" spans="1:2" ht="12.75">
      <c r="A113" s="33" t="s">
        <v>198</v>
      </c>
      <c r="B113" s="33" t="s">
        <v>203</v>
      </c>
    </row>
    <row r="114" spans="1:2" ht="12.75">
      <c r="A114" s="33" t="s">
        <v>200</v>
      </c>
      <c r="B114" s="33" t="s">
        <v>125</v>
      </c>
    </row>
    <row r="115" spans="1:2" ht="12.75">
      <c r="A115" s="33" t="s">
        <v>202</v>
      </c>
      <c r="B115" s="33" t="s">
        <v>99</v>
      </c>
    </row>
    <row r="116" spans="1:2" ht="12.75">
      <c r="A116" s="33" t="s">
        <v>204</v>
      </c>
      <c r="B116" s="33" t="s">
        <v>111</v>
      </c>
    </row>
    <row r="117" spans="1:2" ht="12.75">
      <c r="A117" s="33" t="s">
        <v>206</v>
      </c>
      <c r="B117" s="33" t="s">
        <v>73</v>
      </c>
    </row>
    <row r="118" spans="1:2" ht="12.75">
      <c r="A118" s="33" t="s">
        <v>233</v>
      </c>
      <c r="B118" s="33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Luca Tommaseo - PRONORM CONSULTING GMBH/SRL</cp:lastModifiedBy>
  <cp:lastPrinted>2015-10-05T08:02:39Z</cp:lastPrinted>
  <dcterms:created xsi:type="dcterms:W3CDTF">2015-08-21T12:23:01Z</dcterms:created>
  <dcterms:modified xsi:type="dcterms:W3CDTF">2019-03-15T15:19:14Z</dcterms:modified>
  <cp:category/>
  <cp:version/>
  <cp:contentType/>
  <cp:contentStatus/>
</cp:coreProperties>
</file>